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Sugar and Sweeteners Outlook\SSYB\SSYB_Tables\"/>
    </mc:Choice>
  </mc:AlternateContent>
  <xr:revisionPtr revIDLastSave="0" documentId="13_ncr:1_{D2D43245-3560-412C-881A-ECB3523003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tents" sheetId="4" r:id="rId1"/>
    <sheet name="Table60a" sheetId="1" r:id="rId2"/>
    <sheet name="Table60b" sheetId="3" r:id="rId3"/>
    <sheet name="Table60c" sheetId="2" r:id="rId4"/>
    <sheet name="Table60d" sheetId="5" r:id="rId5"/>
    <sheet name="Table60e" sheetId="6" r:id="rId6"/>
  </sheets>
  <definedNames>
    <definedName name="_xlnm.Print_Area" localSheetId="1">Table60a!$A$1:$N$25</definedName>
    <definedName name="_xlnm.Print_Area" localSheetId="2">Table60b!$A$1:$N$24</definedName>
    <definedName name="_xlnm.Print_Area" localSheetId="3">Table60c!$A$1:$N$27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9" i="6" l="1"/>
  <c r="O4" i="6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" i="6"/>
  <c r="FM39" i="5" l="1"/>
  <c r="N19" i="1"/>
  <c r="B19" i="3"/>
  <c r="N19" i="3" s="1"/>
  <c r="FL39" i="5"/>
  <c r="M18" i="3"/>
  <c r="FK39" i="5"/>
  <c r="L18" i="3"/>
  <c r="FJ39" i="5"/>
  <c r="K18" i="3"/>
  <c r="FI39" i="5"/>
  <c r="J18" i="3"/>
  <c r="FH39" i="5"/>
  <c r="I18" i="3"/>
  <c r="FG39" i="5"/>
  <c r="H18" i="3"/>
  <c r="FF39" i="5"/>
  <c r="FE39" i="5"/>
  <c r="FD39" i="5"/>
  <c r="FC39" i="5"/>
  <c r="FB39" i="5"/>
  <c r="G18" i="3" l="1"/>
  <c r="F18" i="3"/>
  <c r="E18" i="3" l="1"/>
  <c r="D18" i="3"/>
  <c r="C18" i="3"/>
  <c r="N4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" i="6"/>
  <c r="FA39" i="5"/>
  <c r="EZ39" i="5"/>
  <c r="EY39" i="5"/>
  <c r="EX39" i="5"/>
  <c r="EW39" i="5"/>
  <c r="EV39" i="5"/>
  <c r="EU39" i="5"/>
  <c r="ET39" i="5"/>
  <c r="ES39" i="5"/>
  <c r="ER39" i="5"/>
  <c r="EQ39" i="5"/>
  <c r="B18" i="3"/>
  <c r="N18" i="1"/>
  <c r="M3" i="6"/>
  <c r="M17" i="3"/>
  <c r="N39" i="6" l="1"/>
  <c r="N18" i="3"/>
  <c r="L17" i="3"/>
  <c r="K17" i="3"/>
  <c r="J17" i="3"/>
  <c r="I17" i="3"/>
  <c r="G17" i="3"/>
  <c r="H17" i="3"/>
  <c r="N17" i="1"/>
  <c r="F17" i="3" l="1"/>
  <c r="E17" i="3"/>
  <c r="D17" i="3" l="1"/>
  <c r="B17" i="3"/>
  <c r="C17" i="3"/>
  <c r="EP39" i="5"/>
  <c r="M38" i="6"/>
  <c r="M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EO39" i="5"/>
  <c r="EN39" i="5"/>
  <c r="EM39" i="5"/>
  <c r="EL39" i="5"/>
  <c r="EK39" i="5"/>
  <c r="EJ39" i="5"/>
  <c r="EI39" i="5"/>
  <c r="EH39" i="5"/>
  <c r="EG39" i="5"/>
  <c r="EF39" i="5"/>
  <c r="EE39" i="5"/>
  <c r="M16" i="3"/>
  <c r="N16" i="1"/>
  <c r="L16" i="3"/>
  <c r="K16" i="3"/>
  <c r="J16" i="3"/>
  <c r="I16" i="3"/>
  <c r="N17" i="3" l="1"/>
  <c r="M39" i="6"/>
  <c r="H16" i="3"/>
  <c r="G16" i="3" l="1"/>
  <c r="E16" i="3"/>
  <c r="F16" i="3"/>
  <c r="L38" i="6" l="1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4" i="6"/>
  <c r="L3" i="6"/>
  <c r="EC39" i="5"/>
  <c r="EB39" i="5"/>
  <c r="EA39" i="5"/>
  <c r="DZ39" i="5"/>
  <c r="DY39" i="5"/>
  <c r="DX39" i="5"/>
  <c r="DW39" i="5"/>
  <c r="DV39" i="5"/>
  <c r="DU39" i="5"/>
  <c r="DT39" i="5"/>
  <c r="DS39" i="5"/>
  <c r="DR39" i="5"/>
  <c r="ED39" i="5"/>
  <c r="B39" i="5"/>
  <c r="N39" i="5"/>
  <c r="C39" i="5"/>
  <c r="D39" i="5"/>
  <c r="E39" i="5"/>
  <c r="F39" i="5"/>
  <c r="G39" i="5"/>
  <c r="H39" i="5"/>
  <c r="I39" i="5"/>
  <c r="J39" i="5"/>
  <c r="K39" i="5"/>
  <c r="L39" i="5"/>
  <c r="M39" i="5"/>
  <c r="O39" i="5"/>
  <c r="P39" i="5"/>
  <c r="Q39" i="5"/>
  <c r="R39" i="5"/>
  <c r="L39" i="6" l="1"/>
  <c r="AW39" i="5"/>
  <c r="AV39" i="5"/>
  <c r="AU39" i="5"/>
  <c r="AT39" i="5"/>
  <c r="AS39" i="5"/>
  <c r="AR39" i="5"/>
  <c r="AQ39" i="5"/>
  <c r="AP39" i="5"/>
  <c r="AO39" i="5"/>
  <c r="AN39" i="5"/>
  <c r="AM39" i="5"/>
  <c r="AL39" i="5"/>
  <c r="AK39" i="5"/>
  <c r="AJ39" i="5"/>
  <c r="AI39" i="5"/>
  <c r="AH39" i="5"/>
  <c r="AG39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D16" i="3"/>
  <c r="C16" i="3"/>
  <c r="B16" i="3"/>
  <c r="M15" i="3"/>
  <c r="L15" i="3"/>
  <c r="K15" i="3"/>
  <c r="J15" i="3"/>
  <c r="I15" i="3"/>
  <c r="H15" i="3"/>
  <c r="G15" i="3"/>
  <c r="F15" i="3"/>
  <c r="E15" i="3"/>
  <c r="D15" i="3"/>
  <c r="C15" i="3"/>
  <c r="B15" i="3"/>
  <c r="M14" i="3"/>
  <c r="L14" i="3"/>
  <c r="K14" i="3"/>
  <c r="J14" i="3"/>
  <c r="I14" i="3"/>
  <c r="H14" i="3"/>
  <c r="G14" i="3"/>
  <c r="F14" i="3"/>
  <c r="E14" i="3"/>
  <c r="D14" i="3"/>
  <c r="C14" i="3"/>
  <c r="B14" i="3"/>
  <c r="M13" i="3"/>
  <c r="L13" i="3"/>
  <c r="K13" i="3"/>
  <c r="J13" i="3"/>
  <c r="I13" i="3"/>
  <c r="H13" i="3"/>
  <c r="G13" i="3"/>
  <c r="F13" i="3"/>
  <c r="E13" i="3"/>
  <c r="D13" i="3"/>
  <c r="C13" i="3"/>
  <c r="B13" i="3"/>
  <c r="M12" i="3"/>
  <c r="L12" i="3"/>
  <c r="K12" i="3"/>
  <c r="J12" i="3"/>
  <c r="I12" i="3"/>
  <c r="H12" i="3"/>
  <c r="G12" i="3"/>
  <c r="F12" i="3"/>
  <c r="E12" i="3"/>
  <c r="D12" i="3"/>
  <c r="C12" i="3"/>
  <c r="B12" i="3"/>
  <c r="M11" i="3"/>
  <c r="L11" i="3"/>
  <c r="K11" i="3"/>
  <c r="J11" i="3"/>
  <c r="I11" i="3"/>
  <c r="H11" i="3"/>
  <c r="G11" i="3"/>
  <c r="F11" i="3"/>
  <c r="E11" i="3"/>
  <c r="D11" i="3"/>
  <c r="C11" i="3"/>
  <c r="B11" i="3"/>
  <c r="M10" i="3"/>
  <c r="L10" i="3"/>
  <c r="K10" i="3"/>
  <c r="J10" i="3"/>
  <c r="I10" i="3"/>
  <c r="H10" i="3"/>
  <c r="G10" i="3"/>
  <c r="F10" i="3"/>
  <c r="E10" i="3"/>
  <c r="D10" i="3"/>
  <c r="C10" i="3"/>
  <c r="B10" i="3"/>
  <c r="M9" i="3"/>
  <c r="L9" i="3"/>
  <c r="K9" i="3"/>
  <c r="J9" i="3"/>
  <c r="I9" i="3"/>
  <c r="H9" i="3"/>
  <c r="G9" i="3"/>
  <c r="F9" i="3"/>
  <c r="E9" i="3"/>
  <c r="D9" i="3"/>
  <c r="C9" i="3"/>
  <c r="B9" i="3"/>
  <c r="M8" i="3"/>
  <c r="L8" i="3"/>
  <c r="K8" i="3"/>
  <c r="J8" i="3"/>
  <c r="I8" i="3"/>
  <c r="H8" i="3"/>
  <c r="G8" i="3"/>
  <c r="F8" i="3"/>
  <c r="E8" i="3"/>
  <c r="D8" i="3"/>
  <c r="C8" i="3"/>
  <c r="B8" i="3"/>
  <c r="M7" i="3"/>
  <c r="L7" i="3"/>
  <c r="K7" i="3"/>
  <c r="J7" i="3"/>
  <c r="I7" i="3"/>
  <c r="H7" i="3"/>
  <c r="G7" i="3"/>
  <c r="F7" i="3"/>
  <c r="E7" i="3"/>
  <c r="D7" i="3"/>
  <c r="C7" i="3"/>
  <c r="B7" i="3"/>
  <c r="M6" i="3"/>
  <c r="L6" i="3"/>
  <c r="K6" i="3"/>
  <c r="J6" i="3"/>
  <c r="I6" i="3"/>
  <c r="H6" i="3"/>
  <c r="G6" i="3"/>
  <c r="F6" i="3"/>
  <c r="E6" i="3"/>
  <c r="D6" i="3"/>
  <c r="C6" i="3"/>
  <c r="B6" i="3"/>
  <c r="M5" i="3"/>
  <c r="L5" i="3"/>
  <c r="K5" i="3"/>
  <c r="J5" i="3"/>
  <c r="I5" i="3"/>
  <c r="H5" i="3"/>
  <c r="G5" i="3"/>
  <c r="F5" i="3"/>
  <c r="E5" i="3"/>
  <c r="D5" i="3"/>
  <c r="C5" i="3"/>
  <c r="B5" i="3"/>
  <c r="M19" i="2"/>
  <c r="L19" i="2"/>
  <c r="K19" i="2"/>
  <c r="J19" i="2"/>
  <c r="I19" i="2"/>
  <c r="H19" i="2"/>
  <c r="G19" i="2"/>
  <c r="F19" i="2"/>
  <c r="E19" i="2"/>
  <c r="D19" i="2"/>
  <c r="C19" i="2"/>
  <c r="B19" i="2"/>
  <c r="N18" i="2"/>
  <c r="N17" i="2"/>
  <c r="M14" i="2"/>
  <c r="L14" i="2"/>
  <c r="K14" i="2"/>
  <c r="J14" i="2"/>
  <c r="I14" i="2"/>
  <c r="H14" i="2"/>
  <c r="G14" i="2"/>
  <c r="F14" i="2"/>
  <c r="E14" i="2"/>
  <c r="D14" i="2"/>
  <c r="C14" i="2"/>
  <c r="B14" i="2"/>
  <c r="N13" i="2"/>
  <c r="N12" i="2"/>
  <c r="M9" i="2"/>
  <c r="L9" i="2"/>
  <c r="K9" i="2"/>
  <c r="J9" i="2"/>
  <c r="I9" i="2"/>
  <c r="H9" i="2"/>
  <c r="G9" i="2"/>
  <c r="F9" i="2"/>
  <c r="E9" i="2"/>
  <c r="D9" i="2"/>
  <c r="C9" i="2"/>
  <c r="B9" i="2"/>
  <c r="N8" i="2"/>
  <c r="N7" i="2"/>
  <c r="N15" i="1"/>
  <c r="N14" i="1"/>
  <c r="N13" i="1"/>
  <c r="N11" i="1"/>
  <c r="N10" i="1"/>
  <c r="N9" i="1"/>
  <c r="N8" i="1"/>
  <c r="N7" i="1"/>
  <c r="N6" i="1"/>
  <c r="N5" i="1"/>
  <c r="N12" i="1"/>
  <c r="N5" i="3" l="1"/>
  <c r="N8" i="3"/>
  <c r="N15" i="3"/>
  <c r="N16" i="3"/>
  <c r="N14" i="3"/>
  <c r="N12" i="3"/>
  <c r="N10" i="3"/>
  <c r="N11" i="3"/>
  <c r="N7" i="3"/>
  <c r="N9" i="3"/>
  <c r="N6" i="3"/>
  <c r="N13" i="3"/>
  <c r="N19" i="2"/>
  <c r="N14" i="2"/>
  <c r="N9" i="2"/>
</calcChain>
</file>

<file path=xl/sharedStrings.xml><?xml version="1.0" encoding="utf-8"?>
<sst xmlns="http://schemas.openxmlformats.org/spreadsheetml/2006/main" count="362" uniqueCount="251">
  <si>
    <t>Metric tons, raw value</t>
  </si>
  <si>
    <t>Oct.</t>
  </si>
  <si>
    <t>Nov.</t>
  </si>
  <si>
    <t>Dec.</t>
  </si>
  <si>
    <t>Jan.</t>
  </si>
  <si>
    <t>Apr.</t>
  </si>
  <si>
    <t>May</t>
  </si>
  <si>
    <t>June</t>
  </si>
  <si>
    <t>July</t>
  </si>
  <si>
    <t>Aug.</t>
  </si>
  <si>
    <t>Total</t>
  </si>
  <si>
    <t>FY 2008</t>
  </si>
  <si>
    <t xml:space="preserve"> Sugar for further processing  2/</t>
  </si>
  <si>
    <t xml:space="preserve"> Sugar not for further processing  2/</t>
  </si>
  <si>
    <t>Total sugar</t>
  </si>
  <si>
    <t>FY 2009</t>
  </si>
  <si>
    <t xml:space="preserve"> Imported in bulk by ocean vessel  2/</t>
  </si>
  <si>
    <t xml:space="preserve"> Imported in containers, railcars, or trucks  2/ 3/</t>
  </si>
  <si>
    <t>FY 2010</t>
  </si>
  <si>
    <t>1701.11.50.00, 1701.91.10.00, 1701.91.30.00, 1701.99.10.90, and 1701.99.50.90. Raw value is commercial weight multiplied by a factor of 1.06.</t>
  </si>
  <si>
    <t>3/ Includes entries by ocean and over land.</t>
  </si>
  <si>
    <t>1/  The sugar recorded here under Mexico's TRQ allocation is also reported under the table showing total sugar imports from Mexico.</t>
  </si>
  <si>
    <t>Oct-10</t>
  </si>
  <si>
    <t>Nov-10</t>
  </si>
  <si>
    <t>Dec-10</t>
  </si>
  <si>
    <t>Jan-11</t>
  </si>
  <si>
    <t>Feb-11</t>
  </si>
  <si>
    <t>Mar-11</t>
  </si>
  <si>
    <t>Apr-11</t>
  </si>
  <si>
    <t>May-11</t>
  </si>
  <si>
    <t>Jun-11</t>
  </si>
  <si>
    <t>Jul-11</t>
  </si>
  <si>
    <t>Aug-11</t>
  </si>
  <si>
    <t>Sep-11</t>
  </si>
  <si>
    <t xml:space="preserve">Baltimore, MD           </t>
  </si>
  <si>
    <t xml:space="preserve">Brownsville, TX         </t>
  </si>
  <si>
    <t xml:space="preserve">Chicago, IL         </t>
  </si>
  <si>
    <t>Columbia-Snake, OR</t>
  </si>
  <si>
    <t xml:space="preserve">Detroit, MI             </t>
  </si>
  <si>
    <t xml:space="preserve">Eagle Pass, TX          </t>
  </si>
  <si>
    <t xml:space="preserve">El Paso, TX             </t>
  </si>
  <si>
    <t xml:space="preserve">Hidalgo, TX             </t>
  </si>
  <si>
    <t xml:space="preserve">Laredo, TX              </t>
  </si>
  <si>
    <t>Los Angeles, CA</t>
  </si>
  <si>
    <t>Miami, FL</t>
  </si>
  <si>
    <t xml:space="preserve">Mobile, AL              </t>
  </si>
  <si>
    <t>New Orleans, LA</t>
  </si>
  <si>
    <t>New York, NY</t>
  </si>
  <si>
    <t xml:space="preserve">Nogales, AZ             </t>
  </si>
  <si>
    <t xml:space="preserve">Norfolk, VA      </t>
  </si>
  <si>
    <t>Port Manatee, FL</t>
  </si>
  <si>
    <t xml:space="preserve">Panama City, FL         </t>
  </si>
  <si>
    <t>Philadelphia, PA</t>
  </si>
  <si>
    <t xml:space="preserve">Progreso, TX            </t>
  </si>
  <si>
    <t xml:space="preserve">Rio Grande City, TX     </t>
  </si>
  <si>
    <t xml:space="preserve">San Diego, CA        </t>
  </si>
  <si>
    <t xml:space="preserve">San Francisco, CA       </t>
  </si>
  <si>
    <t xml:space="preserve">San Juan, PR            </t>
  </si>
  <si>
    <t xml:space="preserve">Santa Teresa, NM     </t>
  </si>
  <si>
    <t xml:space="preserve">Savannah, GA            </t>
  </si>
  <si>
    <t>Tampa, FL</t>
  </si>
  <si>
    <t>Toledo, OH</t>
  </si>
  <si>
    <t>West Palm Beach, FL</t>
  </si>
  <si>
    <t xml:space="preserve">1/ Includes all entries under U.S. Harmonized Tariff Schedule (HTS) lines 1701.12.10, 1701.12.50, 1701.13.10, 1701.13.50, 1701.14.10, 1701.14.50, 1701.91.10  1701.91.30, 1701.99.10 </t>
  </si>
  <si>
    <t>Cleveland, OH</t>
  </si>
  <si>
    <t>Virgin Islands</t>
  </si>
  <si>
    <t>Buffalo, NY</t>
  </si>
  <si>
    <t>Portland OR</t>
  </si>
  <si>
    <t xml:space="preserve">Oct-11   </t>
  </si>
  <si>
    <t xml:space="preserve">Nov-11   </t>
  </si>
  <si>
    <t xml:space="preserve">Dec-11   </t>
  </si>
  <si>
    <t xml:space="preserve">Jan-12   </t>
  </si>
  <si>
    <t xml:space="preserve">Feb-12   </t>
  </si>
  <si>
    <t xml:space="preserve">Mar-12   </t>
  </si>
  <si>
    <t xml:space="preserve">Apr-12   </t>
  </si>
  <si>
    <t xml:space="preserve">May-12   </t>
  </si>
  <si>
    <t xml:space="preserve">Jun-12   </t>
  </si>
  <si>
    <t xml:space="preserve">Jul-12   </t>
  </si>
  <si>
    <t xml:space="preserve">Aug-12   </t>
  </si>
  <si>
    <t xml:space="preserve">Oct-12   </t>
  </si>
  <si>
    <t xml:space="preserve">Nov-12   </t>
  </si>
  <si>
    <t xml:space="preserve">Dec-12   </t>
  </si>
  <si>
    <t xml:space="preserve">Jan-13   </t>
  </si>
  <si>
    <t xml:space="preserve">Feb-13   </t>
  </si>
  <si>
    <t xml:space="preserve">Mar-13   </t>
  </si>
  <si>
    <t xml:space="preserve">Apr-13   </t>
  </si>
  <si>
    <t xml:space="preserve">May-13   </t>
  </si>
  <si>
    <t xml:space="preserve">Jun-13   </t>
  </si>
  <si>
    <t xml:space="preserve">Jul-13   </t>
  </si>
  <si>
    <t xml:space="preserve">Aug-13   </t>
  </si>
  <si>
    <t xml:space="preserve">Sep-13   </t>
  </si>
  <si>
    <t xml:space="preserve">Oct-13   </t>
  </si>
  <si>
    <t xml:space="preserve">Nov-13  </t>
  </si>
  <si>
    <t xml:space="preserve">Dec-13   </t>
  </si>
  <si>
    <t xml:space="preserve">Jan-14  </t>
  </si>
  <si>
    <t xml:space="preserve">Feb-14   </t>
  </si>
  <si>
    <t xml:space="preserve">Mar-14  </t>
  </si>
  <si>
    <t xml:space="preserve">Apr-14  </t>
  </si>
  <si>
    <t xml:space="preserve">May-14  </t>
  </si>
  <si>
    <t xml:space="preserve">Jun-14   </t>
  </si>
  <si>
    <t xml:space="preserve">Jul-14  </t>
  </si>
  <si>
    <t xml:space="preserve">Aug-14 </t>
  </si>
  <si>
    <t xml:space="preserve">Sep-14 </t>
  </si>
  <si>
    <t xml:space="preserve">Oct-14  </t>
  </si>
  <si>
    <t xml:space="preserve">Nov-14 </t>
  </si>
  <si>
    <t xml:space="preserve">Dec-14  </t>
  </si>
  <si>
    <t xml:space="preserve">Jan-15 </t>
  </si>
  <si>
    <t xml:space="preserve">Feb-15 </t>
  </si>
  <si>
    <t xml:space="preserve">Mar-15 </t>
  </si>
  <si>
    <t xml:space="preserve">Apr-15  </t>
  </si>
  <si>
    <t xml:space="preserve">May-15  </t>
  </si>
  <si>
    <t xml:space="preserve">Jun-15  </t>
  </si>
  <si>
    <t xml:space="preserve">Jul-15    </t>
  </si>
  <si>
    <t xml:space="preserve">Oct-15  </t>
  </si>
  <si>
    <t xml:space="preserve">Nov-15 </t>
  </si>
  <si>
    <t xml:space="preserve">Dec-15 </t>
  </si>
  <si>
    <t xml:space="preserve">Jan-16 </t>
  </si>
  <si>
    <t xml:space="preserve">Feb-16 </t>
  </si>
  <si>
    <t xml:space="preserve">Mar-16 </t>
  </si>
  <si>
    <t xml:space="preserve">Apr-16 </t>
  </si>
  <si>
    <t xml:space="preserve">May-16 </t>
  </si>
  <si>
    <t xml:space="preserve">Jun-16 </t>
  </si>
  <si>
    <t xml:space="preserve">Jul-16 </t>
  </si>
  <si>
    <t xml:space="preserve">Aug-16 </t>
  </si>
  <si>
    <t xml:space="preserve">Nov-16      </t>
  </si>
  <si>
    <t xml:space="preserve">Dec-16  </t>
  </si>
  <si>
    <t xml:space="preserve">Jan-17 </t>
  </si>
  <si>
    <t xml:space="preserve">Feb-17   </t>
  </si>
  <si>
    <t xml:space="preserve">Mar-17 </t>
  </si>
  <si>
    <t xml:space="preserve">Apr-17 </t>
  </si>
  <si>
    <t xml:space="preserve">May-17 </t>
  </si>
  <si>
    <t xml:space="preserve">Jun-17  </t>
  </si>
  <si>
    <t xml:space="preserve">Jul-17 </t>
  </si>
  <si>
    <t xml:space="preserve">Aug-17 </t>
  </si>
  <si>
    <t xml:space="preserve">Sep-17 </t>
  </si>
  <si>
    <t xml:space="preserve">Oct-17     </t>
  </si>
  <si>
    <t xml:space="preserve">Nov-17      </t>
  </si>
  <si>
    <t xml:space="preserve">Dec-17  </t>
  </si>
  <si>
    <t xml:space="preserve">Jan-18 </t>
  </si>
  <si>
    <t xml:space="preserve">Feb-18   </t>
  </si>
  <si>
    <t xml:space="preserve">Mar-18 </t>
  </si>
  <si>
    <t xml:space="preserve">Apr-18 </t>
  </si>
  <si>
    <t xml:space="preserve">May-18 </t>
  </si>
  <si>
    <t xml:space="preserve">Jun-18 </t>
  </si>
  <si>
    <t xml:space="preserve">Jul-18  </t>
  </si>
  <si>
    <t xml:space="preserve">Aug-18  </t>
  </si>
  <si>
    <t xml:space="preserve">Sep-18  </t>
  </si>
  <si>
    <t xml:space="preserve">Oct-18     </t>
  </si>
  <si>
    <t xml:space="preserve">Nov-18     </t>
  </si>
  <si>
    <t xml:space="preserve">Dec-18  </t>
  </si>
  <si>
    <t xml:space="preserve">Feb-19   </t>
  </si>
  <si>
    <t xml:space="preserve">Mar-19 </t>
  </si>
  <si>
    <t xml:space="preserve">Apr-19 </t>
  </si>
  <si>
    <t xml:space="preserve">May-19 </t>
  </si>
  <si>
    <t xml:space="preserve">Jul-19 </t>
  </si>
  <si>
    <t xml:space="preserve">Aug-19 </t>
  </si>
  <si>
    <t xml:space="preserve">Sep-19 </t>
  </si>
  <si>
    <t xml:space="preserve">Oct-19     </t>
  </si>
  <si>
    <t xml:space="preserve">Nov-19     </t>
  </si>
  <si>
    <t xml:space="preserve">Dec-19  </t>
  </si>
  <si>
    <t xml:space="preserve">Jan-20  </t>
  </si>
  <si>
    <t xml:space="preserve">Feb-20    </t>
  </si>
  <si>
    <t xml:space="preserve">Mar-20 </t>
  </si>
  <si>
    <t xml:space="preserve">Apr-20 </t>
  </si>
  <si>
    <t xml:space="preserve">May-20 </t>
  </si>
  <si>
    <t xml:space="preserve">Jun-20 </t>
  </si>
  <si>
    <t xml:space="preserve">Jul-20 </t>
  </si>
  <si>
    <t xml:space="preserve">Aug-20 </t>
  </si>
  <si>
    <t xml:space="preserve">Sep-20 </t>
  </si>
  <si>
    <t xml:space="preserve">Oct-20     </t>
  </si>
  <si>
    <t xml:space="preserve">Nov-20 </t>
  </si>
  <si>
    <t xml:space="preserve">Dec-20 </t>
  </si>
  <si>
    <t xml:space="preserve">Jan-21 </t>
  </si>
  <si>
    <t xml:space="preserve">Feb-21 </t>
  </si>
  <si>
    <t xml:space="preserve">Mar-21 </t>
  </si>
  <si>
    <t xml:space="preserve">Apr-21 </t>
  </si>
  <si>
    <t xml:space="preserve">May-21 </t>
  </si>
  <si>
    <t xml:space="preserve">Jun-21 </t>
  </si>
  <si>
    <t xml:space="preserve">Jul-21  </t>
  </si>
  <si>
    <t xml:space="preserve">Aug-21 </t>
  </si>
  <si>
    <t xml:space="preserve">Aug-15 </t>
  </si>
  <si>
    <t xml:space="preserve">Sep-15 </t>
  </si>
  <si>
    <t xml:space="preserve">Sep-16 </t>
  </si>
  <si>
    <t xml:space="preserve">Oct-16   </t>
  </si>
  <si>
    <t xml:space="preserve">Jan-19 </t>
  </si>
  <si>
    <t xml:space="preserve">Jun-19 </t>
  </si>
  <si>
    <t>Sep-21</t>
  </si>
  <si>
    <t>Last updated: 10/20/2010</t>
  </si>
  <si>
    <t>Seattle, WA</t>
  </si>
  <si>
    <t>Table 60–U.S. imports of sugar from Mexico, by port, monthly and fiscal year, since fiscal year 2011</t>
  </si>
  <si>
    <t>Feb.</t>
  </si>
  <si>
    <t>Mar.</t>
  </si>
  <si>
    <t xml:space="preserve">1/  Beginning 1/1/08, no duty or quota applies to sugar from Mexico.  From 10/1/07–12/31/07, Mexico had duty-free access of 2,954 metric tons allocated under the </t>
  </si>
  <si>
    <t>2/  Includes imports under Mexico's World Trade Organization tariff-rate quota allocation for raw sugar.  May include entries under U.S. Harmonized Tariff Schedule (HTS) 1701.11.10.00,</t>
  </si>
  <si>
    <t>Houston-Galveston, TX</t>
  </si>
  <si>
    <t>Metric tons, commercial value</t>
  </si>
  <si>
    <t>refined tariff-rate quota (TRQ) and 175,000 metric tons (which included World Trade Organization raw sugar allocation to Mexico) established by Presidential Proclamation 8180 issued on September 28, 2007.</t>
  </si>
  <si>
    <t>Honolulu, HI</t>
  </si>
  <si>
    <t>Contact: Vidalina Abadam at USDA, Economic Research Service.</t>
  </si>
  <si>
    <t xml:space="preserve">OH = Ohio; OR = Oregon; PA = Pennsylvania; PR = Puerto Rico; TX = Texas; VA = Virginia; WA = Washington. </t>
  </si>
  <si>
    <t>Jun-22</t>
  </si>
  <si>
    <t>Sep.</t>
  </si>
  <si>
    <t xml:space="preserve">Jul-22 </t>
  </si>
  <si>
    <t>Aug-22</t>
  </si>
  <si>
    <t>Sep-22</t>
  </si>
  <si>
    <t>Oct-22</t>
  </si>
  <si>
    <t>Nov-22</t>
  </si>
  <si>
    <t xml:space="preserve">N/A = not available. </t>
  </si>
  <si>
    <t xml:space="preserve">Dec-22 </t>
  </si>
  <si>
    <t>Jan-23</t>
  </si>
  <si>
    <t xml:space="preserve">AL = Alabama; AZ = Arizona; CA = California; FL = Florida; GA = Georgia; HI = Hawaii; IL = Illinois; LA = Louisiana; MD = Maryland; MI = Michigan; NM = New Mexico; NY = New York; </t>
  </si>
  <si>
    <t>Note: Metric tons commercial weight is not adjusted by any factor; it is the weight as recorded on the commercial invoice upon entry.</t>
  </si>
  <si>
    <t>Feb-23</t>
  </si>
  <si>
    <t>Mar-23</t>
  </si>
  <si>
    <t>The imports data by port lag the total imports data by two months. Foreign Agricultural Service's forecast for the most recent month is only available at the aggregate level.</t>
  </si>
  <si>
    <t>and 1701.99.50 (and all associated 10-digit HTS lines). Does not include sugar imported under the U.S. Sugar Re-Export Program.</t>
  </si>
  <si>
    <t xml:space="preserve">Apr-23 </t>
  </si>
  <si>
    <t>May-23</t>
  </si>
  <si>
    <t xml:space="preserve">Jun-23 </t>
  </si>
  <si>
    <t>Jul-23</t>
  </si>
  <si>
    <t>Aug-23</t>
  </si>
  <si>
    <t>Metric tons commercial weight is not adjusted by any factor; it is the weight as recorded on the commercial invoice upon entry.</t>
  </si>
  <si>
    <t>Sep-23</t>
  </si>
  <si>
    <t>Table 60b–U.S. imports of sugar from Mexico, monthly, since fiscal year 2011, metric tons, raw value</t>
  </si>
  <si>
    <t>Table 60c–U.S. imports of sugar from Mexico, monthly, fiscal years 2008 to 2010, metric tons, raw value 1/</t>
  </si>
  <si>
    <t>Table 60d–U.S. imports of sugar from Mexico by port, monthly, since fiscal year 2011, metric tons, commercial weight 1/</t>
  </si>
  <si>
    <r>
      <t>Table 60e–U.S. imports of sugar from Mexico by port, fiscal year, since fiscal year 2011, metric tons, commercial weight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1/</t>
    </r>
  </si>
  <si>
    <t>Table 60a–U.S. imports of sugar from Mexico, monthly, since fiscal year 2011, metric tons, commercial value</t>
  </si>
  <si>
    <t>Table 60c–U.S. imports of sugar from Mexico, monthly, fiscal years 2008 to 2010, metric tons, raw value</t>
  </si>
  <si>
    <t>Table 60d–U.S. imports of sugar from Mexico by port, monthly, since fiscal year 2011, metric tons, commercial weight</t>
  </si>
  <si>
    <t>Table 60e–U.S. imports of sugar from Mexico by port, fiscal year, since fiscal year 2011, metric tons, commercial weight</t>
  </si>
  <si>
    <t>Oct-23</t>
  </si>
  <si>
    <r>
      <rPr>
        <vertAlign val="superscript"/>
        <sz val="8"/>
        <rFont val="Arial"/>
        <family val="2"/>
      </rPr>
      <t>1/</t>
    </r>
    <r>
      <rPr>
        <sz val="8"/>
        <rFont val="Arial"/>
        <family val="2"/>
      </rPr>
      <t xml:space="preserve"> Includes all entries under U.S. Harmonized Tariff Schedule (HTS) lines 1701.12.10, 1701.12.50, 1701.13.10, 1701.13.50, 1701.14.10, 1701.14.50, 1701.91.10, 1701.91.30, 1701.99.10, and 1701.99.50 (and all associated 10-digit HTS lines).  Does not include sugar imported under the U.S. sugar re-export program.</t>
    </r>
  </si>
  <si>
    <r>
      <t>Table 60b–U.S. imports of sugar from Mexico</t>
    </r>
    <r>
      <rPr>
        <vertAlign val="superscript"/>
        <sz val="8"/>
        <rFont val="Arial"/>
        <family val="2"/>
      </rPr>
      <t>1/</t>
    </r>
    <r>
      <rPr>
        <sz val="8"/>
        <rFont val="Arial"/>
        <family val="2"/>
      </rPr>
      <t>, monthly, since fiscal year 2011, metric tons, raw value</t>
    </r>
  </si>
  <si>
    <t>Nov-23</t>
  </si>
  <si>
    <r>
      <t>Table 60a–U.S. imports of sugar from Mexico</t>
    </r>
    <r>
      <rPr>
        <vertAlign val="superscript"/>
        <sz val="8"/>
        <rFont val="Arial"/>
        <family val="2"/>
      </rPr>
      <t>1/</t>
    </r>
    <r>
      <rPr>
        <sz val="8"/>
        <rFont val="Arial"/>
        <family val="2"/>
      </rPr>
      <t>, monthly, since fiscal year 2011, metric tons, commercial weight</t>
    </r>
  </si>
  <si>
    <t xml:space="preserve">Note: Data for the most recent month is USDA, Foreign Agricultural Service's forecast. </t>
  </si>
  <si>
    <t>Dec-23</t>
  </si>
  <si>
    <t>Jan-24</t>
  </si>
  <si>
    <t>Source: USDA, Economic Research Service, based on data from U.S. Department of Commerce, Bureau of the Census.</t>
  </si>
  <si>
    <t>Source: USDA, Economic Research Service, based on data from U.S. Customs and Border Protection.</t>
  </si>
  <si>
    <t>Apr-24</t>
  </si>
  <si>
    <t>May-24</t>
  </si>
  <si>
    <t xml:space="preserve">Sep -12   </t>
  </si>
  <si>
    <t>Jun-24</t>
  </si>
  <si>
    <t>Jul-24</t>
  </si>
  <si>
    <t>Aug-24</t>
  </si>
  <si>
    <t>N/A</t>
  </si>
  <si>
    <t>Oct-24 forecast</t>
  </si>
  <si>
    <t>Sep-24</t>
  </si>
  <si>
    <t>Last updated: 11/18/2024.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</si>
</sst>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;[Red]#,##0"/>
    <numFmt numFmtId="166" formatCode="#.00"/>
  </numFmts>
  <fonts count="34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vertAlign val="superscript"/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2002">
    <xf numFmtId="0" fontId="0" fillId="0" borderId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6" fillId="26" borderId="0" applyNumberFormat="0" applyBorder="0" applyAlignment="0" applyProtection="0"/>
    <xf numFmtId="0" fontId="17" fillId="27" borderId="12" applyNumberFormat="0" applyAlignment="0" applyProtection="0"/>
    <xf numFmtId="0" fontId="18" fillId="28" borderId="13" applyNumberFormat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8" fillId="0" borderId="0" applyFont="0" applyFill="0" applyBorder="0" applyAlignment="0" applyProtection="0"/>
    <xf numFmtId="0" fontId="9" fillId="0" borderId="0">
      <protection locked="0"/>
    </xf>
    <xf numFmtId="0" fontId="19" fillId="0" borderId="0" applyNumberFormat="0" applyFill="0" applyBorder="0" applyAlignment="0" applyProtection="0"/>
    <xf numFmtId="166" fontId="9" fillId="0" borderId="0">
      <protection locked="0"/>
    </xf>
    <xf numFmtId="0" fontId="20" fillId="29" borderId="0" applyNumberFormat="0" applyBorder="0" applyAlignment="0" applyProtection="0"/>
    <xf numFmtId="0" fontId="21" fillId="0" borderId="14" applyNumberFormat="0" applyFill="0" applyAlignment="0" applyProtection="0"/>
    <xf numFmtId="0" fontId="22" fillId="0" borderId="15" applyNumberFormat="0" applyFill="0" applyAlignment="0" applyProtection="0"/>
    <xf numFmtId="0" fontId="23" fillId="0" borderId="16" applyNumberFormat="0" applyFill="0" applyAlignment="0" applyProtection="0"/>
    <xf numFmtId="0" fontId="23" fillId="0" borderId="0" applyNumberFormat="0" applyFill="0" applyBorder="0" applyAlignment="0" applyProtection="0"/>
    <xf numFmtId="0" fontId="10" fillId="0" borderId="0">
      <protection locked="0"/>
    </xf>
    <xf numFmtId="0" fontId="10" fillId="0" borderId="0"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4" fillId="30" borderId="12" applyNumberFormat="0" applyAlignment="0" applyProtection="0"/>
    <xf numFmtId="0" fontId="25" fillId="0" borderId="17" applyNumberFormat="0" applyFill="0" applyAlignment="0" applyProtection="0"/>
    <xf numFmtId="0" fontId="26" fillId="31" borderId="0" applyNumberFormat="0" applyBorder="0" applyAlignment="0" applyProtection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7" fillId="0" borderId="0"/>
    <xf numFmtId="0" fontId="14" fillId="0" borderId="0"/>
    <xf numFmtId="0" fontId="28" fillId="0" borderId="0"/>
    <xf numFmtId="0" fontId="14" fillId="0" borderId="0"/>
    <xf numFmtId="0" fontId="28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6" fillId="32" borderId="18" applyNumberFormat="0" applyFont="0" applyAlignment="0" applyProtection="0"/>
    <xf numFmtId="0" fontId="29" fillId="27" borderId="19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20" applyNumberFormat="0" applyFill="0" applyAlignment="0" applyProtection="0"/>
    <xf numFmtId="0" fontId="3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57">
    <xf numFmtId="0" fontId="0" fillId="0" borderId="0" xfId="0"/>
    <xf numFmtId="0" fontId="3" fillId="0" borderId="0" xfId="0" applyFont="1"/>
    <xf numFmtId="0" fontId="3" fillId="0" borderId="1" xfId="0" applyFont="1" applyBorder="1"/>
    <xf numFmtId="0" fontId="12" fillId="0" borderId="3" xfId="0" applyFont="1" applyBorder="1" applyAlignment="1">
      <alignment horizontal="left"/>
    </xf>
    <xf numFmtId="17" fontId="3" fillId="0" borderId="2" xfId="1241" quotePrefix="1" applyNumberFormat="1" applyFont="1" applyBorder="1" applyAlignment="1">
      <alignment horizontal="center" vertical="center" wrapText="1"/>
    </xf>
    <xf numFmtId="17" fontId="3" fillId="0" borderId="5" xfId="1241" quotePrefix="1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indent="1"/>
    </xf>
    <xf numFmtId="37" fontId="3" fillId="0" borderId="7" xfId="976" applyNumberFormat="1" applyFont="1" applyFill="1" applyBorder="1"/>
    <xf numFmtId="37" fontId="3" fillId="0" borderId="0" xfId="976" applyNumberFormat="1" applyFont="1" applyFill="1" applyBorder="1"/>
    <xf numFmtId="3" fontId="3" fillId="0" borderId="0" xfId="976" applyNumberFormat="1" applyFont="1" applyFill="1" applyBorder="1" applyAlignment="1">
      <alignment horizontal="right" readingOrder="2"/>
    </xf>
    <xf numFmtId="3" fontId="3" fillId="0" borderId="0" xfId="0" applyNumberFormat="1" applyFont="1"/>
    <xf numFmtId="3" fontId="3" fillId="0" borderId="0" xfId="976" applyNumberFormat="1" applyFont="1" applyFill="1" applyBorder="1" applyAlignment="1">
      <alignment readingOrder="2"/>
    </xf>
    <xf numFmtId="3" fontId="3" fillId="0" borderId="8" xfId="976" applyNumberFormat="1" applyFont="1" applyFill="1" applyBorder="1" applyAlignment="1">
      <alignment readingOrder="2"/>
    </xf>
    <xf numFmtId="165" fontId="3" fillId="0" borderId="7" xfId="976" applyNumberFormat="1" applyFont="1" applyFill="1" applyBorder="1"/>
    <xf numFmtId="165" fontId="3" fillId="0" borderId="0" xfId="976" applyNumberFormat="1" applyFont="1" applyFill="1" applyBorder="1"/>
    <xf numFmtId="165" fontId="3" fillId="0" borderId="0" xfId="976" applyNumberFormat="1" applyFont="1" applyFill="1" applyBorder="1" applyAlignment="1">
      <alignment horizontal="right" readingOrder="2"/>
    </xf>
    <xf numFmtId="165" fontId="3" fillId="0" borderId="0" xfId="976" applyNumberFormat="1" applyFont="1" applyFill="1" applyBorder="1" applyAlignment="1">
      <alignment readingOrder="2"/>
    </xf>
    <xf numFmtId="165" fontId="3" fillId="0" borderId="7" xfId="1037" applyNumberFormat="1" applyFont="1" applyFill="1" applyBorder="1"/>
    <xf numFmtId="165" fontId="3" fillId="0" borderId="0" xfId="1037" applyNumberFormat="1" applyFont="1" applyFill="1" applyBorder="1"/>
    <xf numFmtId="165" fontId="3" fillId="0" borderId="0" xfId="1037" applyNumberFormat="1" applyFont="1" applyFill="1" applyBorder="1" applyAlignment="1">
      <alignment readingOrder="2"/>
    </xf>
    <xf numFmtId="3" fontId="3" fillId="0" borderId="0" xfId="1037" applyNumberFormat="1" applyFont="1" applyFill="1" applyBorder="1" applyAlignment="1">
      <alignment horizontal="right" readingOrder="2"/>
    </xf>
    <xf numFmtId="3" fontId="3" fillId="0" borderId="0" xfId="1376" applyNumberFormat="1" applyFont="1"/>
    <xf numFmtId="3" fontId="3" fillId="0" borderId="0" xfId="1037" applyNumberFormat="1" applyFont="1" applyFill="1" applyBorder="1" applyAlignment="1">
      <alignment readingOrder="2"/>
    </xf>
    <xf numFmtId="3" fontId="3" fillId="0" borderId="8" xfId="1037" applyNumberFormat="1" applyFont="1" applyFill="1" applyBorder="1" applyAlignment="1">
      <alignment readingOrder="2"/>
    </xf>
    <xf numFmtId="165" fontId="3" fillId="0" borderId="7" xfId="1037" applyNumberFormat="1" applyFont="1" applyFill="1" applyBorder="1" applyAlignment="1">
      <alignment vertical="top"/>
    </xf>
    <xf numFmtId="165" fontId="3" fillId="0" borderId="0" xfId="1037" applyNumberFormat="1" applyFont="1" applyFill="1" applyBorder="1" applyAlignment="1">
      <alignment vertical="top"/>
    </xf>
    <xf numFmtId="165" fontId="3" fillId="0" borderId="0" xfId="1037" applyNumberFormat="1" applyFont="1" applyFill="1" applyBorder="1" applyAlignment="1">
      <alignment vertical="top" readingOrder="2"/>
    </xf>
    <xf numFmtId="3" fontId="3" fillId="0" borderId="0" xfId="1037" applyNumberFormat="1" applyFont="1" applyFill="1" applyBorder="1" applyAlignment="1">
      <alignment horizontal="right" vertical="top" readingOrder="2"/>
    </xf>
    <xf numFmtId="3" fontId="3" fillId="0" borderId="0" xfId="1241" applyNumberFormat="1" applyFont="1"/>
    <xf numFmtId="165" fontId="3" fillId="0" borderId="8" xfId="1037" applyNumberFormat="1" applyFont="1" applyFill="1" applyBorder="1" applyAlignment="1">
      <alignment readingOrder="2"/>
    </xf>
    <xf numFmtId="3" fontId="3" fillId="0" borderId="0" xfId="1037" applyNumberFormat="1" applyFont="1" applyFill="1" applyBorder="1" applyAlignment="1"/>
    <xf numFmtId="165" fontId="3" fillId="0" borderId="0" xfId="1037" applyNumberFormat="1" applyFont="1" applyFill="1" applyBorder="1" applyAlignment="1"/>
    <xf numFmtId="165" fontId="3" fillId="0" borderId="0" xfId="1037" applyNumberFormat="1" applyFont="1" applyFill="1"/>
    <xf numFmtId="165" fontId="3" fillId="0" borderId="0" xfId="1037" applyNumberFormat="1" applyFont="1" applyFill="1" applyAlignment="1">
      <alignment vertical="top"/>
    </xf>
    <xf numFmtId="37" fontId="3" fillId="0" borderId="0" xfId="976" applyNumberFormat="1" applyFont="1" applyFill="1"/>
    <xf numFmtId="165" fontId="3" fillId="0" borderId="0" xfId="976" applyNumberFormat="1" applyFont="1" applyFill="1"/>
    <xf numFmtId="165" fontId="3" fillId="0" borderId="0" xfId="1037" applyNumberFormat="1" applyFont="1" applyFill="1" applyBorder="1" applyAlignment="1">
      <alignment horizontal="right" vertical="top" readingOrder="2"/>
    </xf>
    <xf numFmtId="165" fontId="3" fillId="0" borderId="0" xfId="1037" applyNumberFormat="1" applyFont="1" applyFill="1" applyBorder="1" applyAlignment="1">
      <alignment horizontal="right" readingOrder="2"/>
    </xf>
    <xf numFmtId="37" fontId="13" fillId="0" borderId="0" xfId="976" quotePrefix="1" applyNumberFormat="1" applyFont="1" applyFill="1" applyBorder="1" applyAlignment="1">
      <alignment readingOrder="2"/>
    </xf>
    <xf numFmtId="0" fontId="3" fillId="0" borderId="0" xfId="1241" applyFont="1" applyAlignment="1">
      <alignment vertical="top"/>
    </xf>
    <xf numFmtId="0" fontId="3" fillId="0" borderId="0" xfId="1241" applyFont="1"/>
    <xf numFmtId="0" fontId="3" fillId="0" borderId="0" xfId="1241" applyFont="1" applyAlignment="1">
      <alignment horizontal="left" wrapText="1"/>
    </xf>
    <xf numFmtId="0" fontId="3" fillId="0" borderId="0" xfId="1376" applyFont="1"/>
    <xf numFmtId="3" fontId="3" fillId="0" borderId="0" xfId="0" applyNumberFormat="1" applyFont="1" applyAlignment="1">
      <alignment horizontal="left" indent="2"/>
    </xf>
    <xf numFmtId="0" fontId="3" fillId="0" borderId="0" xfId="0" applyFont="1" applyAlignment="1">
      <alignment horizontal="left" indent="2"/>
    </xf>
    <xf numFmtId="164" fontId="3" fillId="0" borderId="0" xfId="1037" applyNumberFormat="1" applyFont="1" applyFill="1" applyAlignment="1">
      <alignment vertical="top"/>
    </xf>
    <xf numFmtId="164" fontId="3" fillId="0" borderId="0" xfId="1037" applyNumberFormat="1" applyFont="1" applyFill="1" applyAlignment="1"/>
    <xf numFmtId="164" fontId="3" fillId="0" borderId="0" xfId="976" applyNumberFormat="1" applyFont="1" applyFill="1"/>
    <xf numFmtId="164" fontId="3" fillId="0" borderId="0" xfId="1037" applyNumberFormat="1" applyFont="1" applyFill="1"/>
    <xf numFmtId="0" fontId="3" fillId="0" borderId="10" xfId="0" applyFont="1" applyBorder="1" applyAlignment="1">
      <alignment horizontal="left" indent="1"/>
    </xf>
    <xf numFmtId="37" fontId="3" fillId="0" borderId="9" xfId="976" applyNumberFormat="1" applyFont="1" applyFill="1" applyBorder="1"/>
    <xf numFmtId="37" fontId="3" fillId="0" borderId="1" xfId="976" applyNumberFormat="1" applyFont="1" applyFill="1" applyBorder="1"/>
    <xf numFmtId="3" fontId="3" fillId="0" borderId="1" xfId="976" applyNumberFormat="1" applyFont="1" applyFill="1" applyBorder="1" applyAlignment="1">
      <alignment horizontal="right" readingOrder="2"/>
    </xf>
    <xf numFmtId="3" fontId="3" fillId="0" borderId="1" xfId="0" applyNumberFormat="1" applyFont="1" applyBorder="1"/>
    <xf numFmtId="3" fontId="3" fillId="0" borderId="1" xfId="976" applyNumberFormat="1" applyFont="1" applyFill="1" applyBorder="1" applyAlignment="1">
      <alignment readingOrder="2"/>
    </xf>
    <xf numFmtId="3" fontId="3" fillId="0" borderId="11" xfId="976" applyNumberFormat="1" applyFont="1" applyFill="1" applyBorder="1" applyAlignment="1">
      <alignment readingOrder="2"/>
    </xf>
    <xf numFmtId="165" fontId="3" fillId="0" borderId="9" xfId="976" applyNumberFormat="1" applyFont="1" applyFill="1" applyBorder="1"/>
    <xf numFmtId="165" fontId="3" fillId="0" borderId="1" xfId="976" applyNumberFormat="1" applyFont="1" applyFill="1" applyBorder="1"/>
    <xf numFmtId="165" fontId="3" fillId="0" borderId="1" xfId="976" applyNumberFormat="1" applyFont="1" applyFill="1" applyBorder="1" applyAlignment="1">
      <alignment horizontal="right" readingOrder="2"/>
    </xf>
    <xf numFmtId="165" fontId="3" fillId="0" borderId="9" xfId="1037" applyNumberFormat="1" applyFont="1" applyFill="1" applyBorder="1"/>
    <xf numFmtId="165" fontId="3" fillId="0" borderId="1" xfId="1037" applyNumberFormat="1" applyFont="1" applyFill="1" applyBorder="1"/>
    <xf numFmtId="165" fontId="3" fillId="0" borderId="1" xfId="1037" applyNumberFormat="1" applyFont="1" applyFill="1" applyBorder="1" applyAlignment="1">
      <alignment readingOrder="2"/>
    </xf>
    <xf numFmtId="3" fontId="3" fillId="0" borderId="1" xfId="1037" applyNumberFormat="1" applyFont="1" applyFill="1" applyBorder="1" applyAlignment="1">
      <alignment horizontal="right" readingOrder="2"/>
    </xf>
    <xf numFmtId="3" fontId="3" fillId="0" borderId="1" xfId="1037" applyNumberFormat="1" applyFont="1" applyFill="1" applyBorder="1" applyAlignment="1">
      <alignment readingOrder="2"/>
    </xf>
    <xf numFmtId="3" fontId="3" fillId="0" borderId="11" xfId="1037" applyNumberFormat="1" applyFont="1" applyFill="1" applyBorder="1" applyAlignment="1">
      <alignment readingOrder="2"/>
    </xf>
    <xf numFmtId="165" fontId="3" fillId="0" borderId="1" xfId="1037" applyNumberFormat="1" applyFont="1" applyFill="1" applyBorder="1" applyAlignment="1"/>
    <xf numFmtId="37" fontId="3" fillId="0" borderId="2" xfId="976" applyNumberFormat="1" applyFont="1" applyFill="1" applyBorder="1" applyAlignment="1">
      <alignment readingOrder="2"/>
    </xf>
    <xf numFmtId="165" fontId="3" fillId="0" borderId="2" xfId="976" applyNumberFormat="1" applyFont="1" applyFill="1" applyBorder="1" applyAlignment="1">
      <alignment readingOrder="2"/>
    </xf>
    <xf numFmtId="165" fontId="3" fillId="0" borderId="2" xfId="1037" applyNumberFormat="1" applyFont="1" applyFill="1" applyBorder="1" applyAlignment="1">
      <alignment readingOrder="2"/>
    </xf>
    <xf numFmtId="0" fontId="3" fillId="0" borderId="1" xfId="0" applyFont="1" applyBorder="1" applyAlignment="1">
      <alignment horizontal="left"/>
    </xf>
    <xf numFmtId="0" fontId="3" fillId="0" borderId="8" xfId="0" applyFont="1" applyBorder="1"/>
    <xf numFmtId="0" fontId="3" fillId="0" borderId="0" xfId="1241" applyFont="1" applyAlignment="1">
      <alignment vertical="top" wrapText="1"/>
    </xf>
    <xf numFmtId="0" fontId="3" fillId="0" borderId="0" xfId="1241" applyFont="1" applyAlignment="1">
      <alignment wrapText="1"/>
    </xf>
    <xf numFmtId="0" fontId="3" fillId="0" borderId="3" xfId="0" applyFont="1" applyBorder="1" applyAlignment="1">
      <alignment horizontal="left"/>
    </xf>
    <xf numFmtId="3" fontId="3" fillId="0" borderId="7" xfId="1037" applyNumberFormat="1" applyFont="1" applyBorder="1"/>
    <xf numFmtId="3" fontId="3" fillId="0" borderId="0" xfId="1037" applyNumberFormat="1" applyFont="1" applyBorder="1"/>
    <xf numFmtId="3" fontId="3" fillId="0" borderId="7" xfId="1037" applyNumberFormat="1" applyFont="1" applyFill="1" applyBorder="1"/>
    <xf numFmtId="165" fontId="3" fillId="0" borderId="9" xfId="1037" quotePrefix="1" applyNumberFormat="1" applyFont="1" applyFill="1" applyBorder="1" applyAlignment="1">
      <alignment readingOrder="2"/>
    </xf>
    <xf numFmtId="165" fontId="3" fillId="0" borderId="1" xfId="1037" quotePrefix="1" applyNumberFormat="1" applyFont="1" applyFill="1" applyBorder="1" applyAlignment="1">
      <alignment readingOrder="2"/>
    </xf>
    <xf numFmtId="3" fontId="3" fillId="0" borderId="1" xfId="1037" quotePrefix="1" applyNumberFormat="1" applyFont="1" applyFill="1" applyBorder="1" applyAlignment="1">
      <alignment readingOrder="2"/>
    </xf>
    <xf numFmtId="37" fontId="3" fillId="0" borderId="0" xfId="976" quotePrefix="1" applyNumberFormat="1" applyFont="1" applyFill="1" applyBorder="1" applyAlignment="1">
      <alignment readingOrder="2"/>
    </xf>
    <xf numFmtId="165" fontId="3" fillId="0" borderId="0" xfId="976" quotePrefix="1" applyNumberFormat="1" applyFont="1" applyFill="1" applyBorder="1" applyAlignment="1">
      <alignment readingOrder="2"/>
    </xf>
    <xf numFmtId="165" fontId="3" fillId="0" borderId="0" xfId="1037" quotePrefix="1" applyNumberFormat="1" applyFont="1" applyFill="1" applyBorder="1" applyAlignment="1">
      <alignment readingOrder="2"/>
    </xf>
    <xf numFmtId="165" fontId="3" fillId="0" borderId="0" xfId="1037" quotePrefix="1" applyNumberFormat="1" applyFont="1" applyFill="1" applyBorder="1" applyAlignment="1">
      <alignment vertical="top" readingOrder="2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3" fillId="0" borderId="2" xfId="0" applyFont="1" applyBorder="1" applyAlignment="1">
      <alignment horizontal="left" wrapText="1" indent="2"/>
    </xf>
    <xf numFmtId="3" fontId="3" fillId="0" borderId="2" xfId="976" applyNumberFormat="1" applyFont="1" applyFill="1" applyBorder="1" applyAlignment="1">
      <alignment readingOrder="2"/>
    </xf>
    <xf numFmtId="3" fontId="3" fillId="0" borderId="2" xfId="1037" applyNumberFormat="1" applyFont="1" applyFill="1" applyBorder="1" applyAlignment="1">
      <alignment readingOrder="2"/>
    </xf>
    <xf numFmtId="0" fontId="3" fillId="0" borderId="0" xfId="0" applyFont="1" applyAlignment="1">
      <alignment horizontal="right"/>
    </xf>
    <xf numFmtId="164" fontId="3" fillId="0" borderId="0" xfId="976" applyNumberFormat="1" applyFont="1" applyBorder="1"/>
    <xf numFmtId="164" fontId="3" fillId="0" borderId="0" xfId="976" applyNumberFormat="1" applyFont="1" applyFill="1" applyBorder="1"/>
    <xf numFmtId="0" fontId="33" fillId="0" borderId="0" xfId="0" applyFont="1"/>
    <xf numFmtId="0" fontId="2" fillId="0" borderId="0" xfId="1237" applyAlignment="1" applyProtection="1"/>
    <xf numFmtId="0" fontId="12" fillId="0" borderId="2" xfId="0" applyFont="1" applyBorder="1" applyAlignment="1">
      <alignment horizontal="left"/>
    </xf>
    <xf numFmtId="0" fontId="3" fillId="0" borderId="0" xfId="0" applyFont="1" applyAlignment="1">
      <alignment wrapText="1"/>
    </xf>
    <xf numFmtId="0" fontId="12" fillId="0" borderId="0" xfId="0" applyFont="1" applyAlignment="1">
      <alignment horizontal="left"/>
    </xf>
    <xf numFmtId="17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12" fillId="0" borderId="1" xfId="0" applyFont="1" applyBorder="1" applyAlignment="1">
      <alignment horizontal="left"/>
    </xf>
    <xf numFmtId="14" fontId="13" fillId="0" borderId="1" xfId="0" applyNumberFormat="1" applyFont="1" applyBorder="1" applyAlignment="1">
      <alignment horizontal="center"/>
    </xf>
    <xf numFmtId="17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1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3" fontId="3" fillId="0" borderId="0" xfId="1054" applyNumberFormat="1" applyFont="1" applyAlignment="1">
      <alignment horizontal="right"/>
    </xf>
    <xf numFmtId="0" fontId="3" fillId="0" borderId="0" xfId="0" applyFont="1" applyAlignment="1">
      <alignment horizontal="left" wrapText="1" indent="1"/>
    </xf>
    <xf numFmtId="164" fontId="3" fillId="0" borderId="0" xfId="1054" quotePrefix="1" applyNumberFormat="1" applyFont="1" applyAlignment="1">
      <alignment horizontal="right"/>
    </xf>
    <xf numFmtId="3" fontId="3" fillId="0" borderId="0" xfId="1054" quotePrefix="1" applyNumberFormat="1" applyFont="1" applyAlignment="1">
      <alignment horizontal="right"/>
    </xf>
    <xf numFmtId="3" fontId="3" fillId="0" borderId="0" xfId="1054" applyNumberFormat="1" applyFont="1" applyBorder="1" applyAlignment="1">
      <alignment horizontal="right"/>
    </xf>
    <xf numFmtId="0" fontId="3" fillId="0" borderId="1" xfId="0" applyFont="1" applyBorder="1" applyAlignment="1">
      <alignment horizontal="left" wrapText="1" indent="1"/>
    </xf>
    <xf numFmtId="3" fontId="3" fillId="0" borderId="1" xfId="1054" applyNumberFormat="1" applyFont="1" applyBorder="1" applyAlignment="1">
      <alignment horizontal="right"/>
    </xf>
    <xf numFmtId="0" fontId="3" fillId="0" borderId="0" xfId="0" quotePrefix="1" applyFont="1"/>
    <xf numFmtId="3" fontId="3" fillId="0" borderId="0" xfId="976" applyNumberFormat="1" applyFont="1" applyFill="1" applyBorder="1" applyAlignment="1">
      <alignment horizontal="right"/>
    </xf>
    <xf numFmtId="165" fontId="3" fillId="0" borderId="0" xfId="0" applyNumberFormat="1" applyFont="1"/>
    <xf numFmtId="0" fontId="28" fillId="0" borderId="0" xfId="0" applyFont="1"/>
    <xf numFmtId="37" fontId="3" fillId="0" borderId="21" xfId="976" applyNumberFormat="1" applyFont="1" applyFill="1" applyBorder="1" applyAlignment="1">
      <alignment readingOrder="2"/>
    </xf>
    <xf numFmtId="37" fontId="3" fillId="0" borderId="0" xfId="976" applyNumberFormat="1" applyFont="1" applyFill="1" applyBorder="1" applyAlignment="1">
      <alignment readingOrder="2"/>
    </xf>
    <xf numFmtId="3" fontId="3" fillId="0" borderId="0" xfId="1037" applyNumberFormat="1" applyFont="1" applyFill="1" applyBorder="1" applyAlignment="1">
      <alignment horizontal="right"/>
    </xf>
    <xf numFmtId="0" fontId="3" fillId="0" borderId="0" xfId="0" applyFont="1" applyAlignment="1">
      <alignment horizontal="left"/>
    </xf>
    <xf numFmtId="17" fontId="3" fillId="0" borderId="4" xfId="1241" quotePrefix="1" applyNumberFormat="1" applyFont="1" applyBorder="1" applyAlignment="1">
      <alignment horizontal="center" vertical="center" wrapText="1"/>
    </xf>
    <xf numFmtId="3" fontId="3" fillId="0" borderId="7" xfId="1037" applyNumberFormat="1" applyFont="1" applyFill="1" applyBorder="1" applyAlignment="1">
      <alignment readingOrder="2"/>
    </xf>
    <xf numFmtId="3" fontId="3" fillId="0" borderId="7" xfId="0" applyNumberFormat="1" applyFont="1" applyBorder="1"/>
    <xf numFmtId="3" fontId="3" fillId="0" borderId="9" xfId="1037" quotePrefix="1" applyNumberFormat="1" applyFont="1" applyFill="1" applyBorder="1" applyAlignment="1">
      <alignment readingOrder="2"/>
    </xf>
    <xf numFmtId="3" fontId="3" fillId="0" borderId="0" xfId="1037" applyNumberFormat="1" applyFont="1" applyFill="1" applyBorder="1"/>
    <xf numFmtId="17" fontId="3" fillId="0" borderId="21" xfId="0" applyNumberFormat="1" applyFont="1" applyBorder="1" applyAlignment="1">
      <alignment horizontal="center"/>
    </xf>
    <xf numFmtId="3" fontId="3" fillId="0" borderId="1" xfId="1037" applyNumberFormat="1" applyFont="1" applyFill="1" applyBorder="1" applyAlignment="1">
      <alignment horizontal="right"/>
    </xf>
    <xf numFmtId="3" fontId="3" fillId="0" borderId="7" xfId="976" applyNumberFormat="1" applyFont="1" applyFill="1" applyBorder="1" applyAlignment="1">
      <alignment readingOrder="2"/>
    </xf>
    <xf numFmtId="165" fontId="3" fillId="0" borderId="7" xfId="976" applyNumberFormat="1" applyFont="1" applyBorder="1"/>
    <xf numFmtId="165" fontId="3" fillId="0" borderId="0" xfId="976" applyNumberFormat="1" applyFont="1" applyBorder="1"/>
    <xf numFmtId="17" fontId="3" fillId="0" borderId="21" xfId="1241" quotePrefix="1" applyNumberFormat="1" applyFont="1" applyBorder="1" applyAlignment="1">
      <alignment horizontal="center" vertical="center" wrapText="1"/>
    </xf>
    <xf numFmtId="0" fontId="1" fillId="0" borderId="0" xfId="0" applyFont="1"/>
    <xf numFmtId="0" fontId="3" fillId="0" borderId="6" xfId="1486" applyFont="1" applyBorder="1" applyAlignment="1">
      <alignment horizontal="left" indent="1"/>
    </xf>
    <xf numFmtId="165" fontId="3" fillId="0" borderId="8" xfId="1241" applyNumberFormat="1" applyFont="1" applyBorder="1"/>
    <xf numFmtId="165" fontId="3" fillId="0" borderId="0" xfId="1241" applyNumberFormat="1" applyFont="1"/>
    <xf numFmtId="3" fontId="1" fillId="0" borderId="0" xfId="0" applyNumberFormat="1" applyFont="1"/>
    <xf numFmtId="3" fontId="1" fillId="0" borderId="0" xfId="976" applyNumberFormat="1" applyFont="1" applyBorder="1" applyAlignment="1">
      <alignment horizontal="right"/>
    </xf>
    <xf numFmtId="0" fontId="3" fillId="0" borderId="0" xfId="1486" applyFont="1" applyAlignment="1">
      <alignment horizontal="left" indent="1"/>
    </xf>
    <xf numFmtId="17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3" fontId="3" fillId="0" borderId="0" xfId="976" applyNumberFormat="1" applyFont="1" applyFill="1" applyAlignment="1">
      <alignment horizontal="right"/>
    </xf>
    <xf numFmtId="3" fontId="3" fillId="0" borderId="0" xfId="976" quotePrefix="1" applyNumberFormat="1" applyFont="1" applyFill="1" applyAlignment="1">
      <alignment horizontal="right"/>
    </xf>
    <xf numFmtId="165" fontId="3" fillId="0" borderId="0" xfId="0" applyNumberFormat="1" applyFont="1" applyAlignment="1">
      <alignment horizontal="right"/>
    </xf>
    <xf numFmtId="3" fontId="3" fillId="0" borderId="8" xfId="976" applyNumberFormat="1" applyFont="1" applyFill="1" applyBorder="1" applyAlignment="1">
      <alignment horizontal="right" readingOrder="2"/>
    </xf>
    <xf numFmtId="165" fontId="3" fillId="0" borderId="8" xfId="976" applyNumberFormat="1" applyFont="1" applyFill="1" applyBorder="1"/>
    <xf numFmtId="165" fontId="3" fillId="0" borderId="8" xfId="0" applyNumberFormat="1" applyFont="1" applyBorder="1"/>
    <xf numFmtId="37" fontId="3" fillId="0" borderId="5" xfId="976" applyNumberFormat="1" applyFont="1" applyFill="1" applyBorder="1" applyAlignment="1">
      <alignment readingOrder="2"/>
    </xf>
    <xf numFmtId="3" fontId="3" fillId="0" borderId="9" xfId="1037" applyNumberFormat="1" applyFont="1" applyFill="1" applyBorder="1" applyAlignment="1">
      <alignment readingOrder="2"/>
    </xf>
    <xf numFmtId="0" fontId="1" fillId="0" borderId="1" xfId="0" applyFont="1" applyBorder="1"/>
    <xf numFmtId="2" fontId="3" fillId="0" borderId="1" xfId="0" applyNumberFormat="1" applyFont="1" applyBorder="1" applyAlignment="1">
      <alignment horizontal="right"/>
    </xf>
    <xf numFmtId="1" fontId="3" fillId="0" borderId="1" xfId="0" applyNumberFormat="1" applyFont="1" applyBorder="1" applyAlignment="1">
      <alignment wrapText="1"/>
    </xf>
    <xf numFmtId="3" fontId="3" fillId="0" borderId="11" xfId="1037" applyNumberFormat="1" applyFont="1" applyFill="1" applyBorder="1" applyAlignment="1">
      <alignment horizontal="right"/>
    </xf>
    <xf numFmtId="0" fontId="3" fillId="0" borderId="0" xfId="0" applyFont="1" applyAlignment="1">
      <alignment horizontal="left" vertical="top" wrapText="1"/>
    </xf>
    <xf numFmtId="3" fontId="3" fillId="0" borderId="1" xfId="976" applyNumberFormat="1" applyFont="1" applyFill="1" applyBorder="1" applyAlignment="1">
      <alignment horizontal="right"/>
    </xf>
  </cellXfs>
  <cellStyles count="2002">
    <cellStyle name="20% - Accent1" xfId="1" builtinId="30" customBuiltin="1"/>
    <cellStyle name="20% - Accent1 2" xfId="2" xr:uid="{00000000-0005-0000-0000-000001000000}"/>
    <cellStyle name="20% - Accent1 2 2" xfId="3" xr:uid="{00000000-0005-0000-0000-000002000000}"/>
    <cellStyle name="20% - Accent1 2 2 2" xfId="4" xr:uid="{00000000-0005-0000-0000-000003000000}"/>
    <cellStyle name="20% - Accent1 2 2 2 2" xfId="5" xr:uid="{00000000-0005-0000-0000-000004000000}"/>
    <cellStyle name="20% - Accent1 2 2 2 2 2" xfId="6" xr:uid="{00000000-0005-0000-0000-000005000000}"/>
    <cellStyle name="20% - Accent1 2 2 2 2 3" xfId="7" xr:uid="{00000000-0005-0000-0000-000006000000}"/>
    <cellStyle name="20% - Accent1 2 2 2 2 4" xfId="8" xr:uid="{00000000-0005-0000-0000-000007000000}"/>
    <cellStyle name="20% - Accent1 2 2 2 2 5" xfId="9" xr:uid="{00000000-0005-0000-0000-000008000000}"/>
    <cellStyle name="20% - Accent1 2 2 2 3" xfId="10" xr:uid="{00000000-0005-0000-0000-000009000000}"/>
    <cellStyle name="20% - Accent1 2 2 2 4" xfId="11" xr:uid="{00000000-0005-0000-0000-00000A000000}"/>
    <cellStyle name="20% - Accent1 2 2 2 5" xfId="12" xr:uid="{00000000-0005-0000-0000-00000B000000}"/>
    <cellStyle name="20% - Accent1 2 2 2 6" xfId="13" xr:uid="{00000000-0005-0000-0000-00000C000000}"/>
    <cellStyle name="20% - Accent1 2 2 3" xfId="14" xr:uid="{00000000-0005-0000-0000-00000D000000}"/>
    <cellStyle name="20% - Accent1 2 2 3 2" xfId="15" xr:uid="{00000000-0005-0000-0000-00000E000000}"/>
    <cellStyle name="20% - Accent1 2 2 3 3" xfId="16" xr:uid="{00000000-0005-0000-0000-00000F000000}"/>
    <cellStyle name="20% - Accent1 2 2 3 4" xfId="17" xr:uid="{00000000-0005-0000-0000-000010000000}"/>
    <cellStyle name="20% - Accent1 2 2 3 5" xfId="18" xr:uid="{00000000-0005-0000-0000-000011000000}"/>
    <cellStyle name="20% - Accent1 2 2 4" xfId="19" xr:uid="{00000000-0005-0000-0000-000012000000}"/>
    <cellStyle name="20% - Accent1 2 2 5" xfId="20" xr:uid="{00000000-0005-0000-0000-000013000000}"/>
    <cellStyle name="20% - Accent1 2 2 6" xfId="21" xr:uid="{00000000-0005-0000-0000-000014000000}"/>
    <cellStyle name="20% - Accent1 2 2 7" xfId="22" xr:uid="{00000000-0005-0000-0000-000015000000}"/>
    <cellStyle name="20% - Accent1 2 3" xfId="23" xr:uid="{00000000-0005-0000-0000-000016000000}"/>
    <cellStyle name="20% - Accent1 2 3 2" xfId="24" xr:uid="{00000000-0005-0000-0000-000017000000}"/>
    <cellStyle name="20% - Accent1 2 3 2 2" xfId="25" xr:uid="{00000000-0005-0000-0000-000018000000}"/>
    <cellStyle name="20% - Accent1 2 3 2 3" xfId="26" xr:uid="{00000000-0005-0000-0000-000019000000}"/>
    <cellStyle name="20% - Accent1 2 3 2 4" xfId="27" xr:uid="{00000000-0005-0000-0000-00001A000000}"/>
    <cellStyle name="20% - Accent1 2 3 2 5" xfId="28" xr:uid="{00000000-0005-0000-0000-00001B000000}"/>
    <cellStyle name="20% - Accent1 2 3 3" xfId="29" xr:uid="{00000000-0005-0000-0000-00001C000000}"/>
    <cellStyle name="20% - Accent1 2 3 4" xfId="30" xr:uid="{00000000-0005-0000-0000-00001D000000}"/>
    <cellStyle name="20% - Accent1 2 3 5" xfId="31" xr:uid="{00000000-0005-0000-0000-00001E000000}"/>
    <cellStyle name="20% - Accent1 2 3 6" xfId="32" xr:uid="{00000000-0005-0000-0000-00001F000000}"/>
    <cellStyle name="20% - Accent1 2 4" xfId="33" xr:uid="{00000000-0005-0000-0000-000020000000}"/>
    <cellStyle name="20% - Accent1 2 4 2" xfId="34" xr:uid="{00000000-0005-0000-0000-000021000000}"/>
    <cellStyle name="20% - Accent1 2 4 3" xfId="35" xr:uid="{00000000-0005-0000-0000-000022000000}"/>
    <cellStyle name="20% - Accent1 2 4 4" xfId="36" xr:uid="{00000000-0005-0000-0000-000023000000}"/>
    <cellStyle name="20% - Accent1 2 4 5" xfId="37" xr:uid="{00000000-0005-0000-0000-000024000000}"/>
    <cellStyle name="20% - Accent1 2 5" xfId="38" xr:uid="{00000000-0005-0000-0000-000025000000}"/>
    <cellStyle name="20% - Accent1 2 6" xfId="39" xr:uid="{00000000-0005-0000-0000-000026000000}"/>
    <cellStyle name="20% - Accent1 2 7" xfId="40" xr:uid="{00000000-0005-0000-0000-000027000000}"/>
    <cellStyle name="20% - Accent1 2 8" xfId="41" xr:uid="{00000000-0005-0000-0000-000028000000}"/>
    <cellStyle name="20% - Accent1 3" xfId="42" xr:uid="{00000000-0005-0000-0000-000029000000}"/>
    <cellStyle name="20% - Accent1 3 2" xfId="43" xr:uid="{00000000-0005-0000-0000-00002A000000}"/>
    <cellStyle name="20% - Accent1 3 2 2" xfId="44" xr:uid="{00000000-0005-0000-0000-00002B000000}"/>
    <cellStyle name="20% - Accent1 3 2 2 2" xfId="45" xr:uid="{00000000-0005-0000-0000-00002C000000}"/>
    <cellStyle name="20% - Accent1 3 2 2 3" xfId="46" xr:uid="{00000000-0005-0000-0000-00002D000000}"/>
    <cellStyle name="20% - Accent1 3 2 2 4" xfId="47" xr:uid="{00000000-0005-0000-0000-00002E000000}"/>
    <cellStyle name="20% - Accent1 3 2 2 5" xfId="48" xr:uid="{00000000-0005-0000-0000-00002F000000}"/>
    <cellStyle name="20% - Accent1 3 2 3" xfId="49" xr:uid="{00000000-0005-0000-0000-000030000000}"/>
    <cellStyle name="20% - Accent1 3 2 4" xfId="50" xr:uid="{00000000-0005-0000-0000-000031000000}"/>
    <cellStyle name="20% - Accent1 3 2 5" xfId="51" xr:uid="{00000000-0005-0000-0000-000032000000}"/>
    <cellStyle name="20% - Accent1 3 2 6" xfId="52" xr:uid="{00000000-0005-0000-0000-000033000000}"/>
    <cellStyle name="20% - Accent1 3 3" xfId="53" xr:uid="{00000000-0005-0000-0000-000034000000}"/>
    <cellStyle name="20% - Accent1 3 3 2" xfId="54" xr:uid="{00000000-0005-0000-0000-000035000000}"/>
    <cellStyle name="20% - Accent1 3 3 3" xfId="55" xr:uid="{00000000-0005-0000-0000-000036000000}"/>
    <cellStyle name="20% - Accent1 3 3 4" xfId="56" xr:uid="{00000000-0005-0000-0000-000037000000}"/>
    <cellStyle name="20% - Accent1 3 3 5" xfId="57" xr:uid="{00000000-0005-0000-0000-000038000000}"/>
    <cellStyle name="20% - Accent1 3 4" xfId="58" xr:uid="{00000000-0005-0000-0000-000039000000}"/>
    <cellStyle name="20% - Accent1 3 5" xfId="59" xr:uid="{00000000-0005-0000-0000-00003A000000}"/>
    <cellStyle name="20% - Accent1 3 6" xfId="60" xr:uid="{00000000-0005-0000-0000-00003B000000}"/>
    <cellStyle name="20% - Accent1 3 7" xfId="61" xr:uid="{00000000-0005-0000-0000-00003C000000}"/>
    <cellStyle name="20% - Accent1 4" xfId="62" xr:uid="{00000000-0005-0000-0000-00003D000000}"/>
    <cellStyle name="20% - Accent1 4 2" xfId="63" xr:uid="{00000000-0005-0000-0000-00003E000000}"/>
    <cellStyle name="20% - Accent1 4 2 2" xfId="64" xr:uid="{00000000-0005-0000-0000-00003F000000}"/>
    <cellStyle name="20% - Accent1 4 2 3" xfId="65" xr:uid="{00000000-0005-0000-0000-000040000000}"/>
    <cellStyle name="20% - Accent1 4 2 4" xfId="66" xr:uid="{00000000-0005-0000-0000-000041000000}"/>
    <cellStyle name="20% - Accent1 4 2 5" xfId="67" xr:uid="{00000000-0005-0000-0000-000042000000}"/>
    <cellStyle name="20% - Accent1 4 3" xfId="68" xr:uid="{00000000-0005-0000-0000-000043000000}"/>
    <cellStyle name="20% - Accent1 4 4" xfId="69" xr:uid="{00000000-0005-0000-0000-000044000000}"/>
    <cellStyle name="20% - Accent1 4 5" xfId="70" xr:uid="{00000000-0005-0000-0000-000045000000}"/>
    <cellStyle name="20% - Accent1 4 6" xfId="71" xr:uid="{00000000-0005-0000-0000-000046000000}"/>
    <cellStyle name="20% - Accent1 5" xfId="72" xr:uid="{00000000-0005-0000-0000-000047000000}"/>
    <cellStyle name="20% - Accent1 5 2" xfId="73" xr:uid="{00000000-0005-0000-0000-000048000000}"/>
    <cellStyle name="20% - Accent1 5 3" xfId="74" xr:uid="{00000000-0005-0000-0000-000049000000}"/>
    <cellStyle name="20% - Accent1 5 4" xfId="75" xr:uid="{00000000-0005-0000-0000-00004A000000}"/>
    <cellStyle name="20% - Accent1 5 5" xfId="76" xr:uid="{00000000-0005-0000-0000-00004B000000}"/>
    <cellStyle name="20% - Accent1 6" xfId="77" xr:uid="{00000000-0005-0000-0000-00004C000000}"/>
    <cellStyle name="20% - Accent1 7" xfId="78" xr:uid="{00000000-0005-0000-0000-00004D000000}"/>
    <cellStyle name="20% - Accent1 8" xfId="79" xr:uid="{00000000-0005-0000-0000-00004E000000}"/>
    <cellStyle name="20% - Accent1 9" xfId="80" xr:uid="{00000000-0005-0000-0000-00004F000000}"/>
    <cellStyle name="20% - Accent2" xfId="81" builtinId="34" customBuiltin="1"/>
    <cellStyle name="20% - Accent2 2" xfId="82" xr:uid="{00000000-0005-0000-0000-000051000000}"/>
    <cellStyle name="20% - Accent2 2 2" xfId="83" xr:uid="{00000000-0005-0000-0000-000052000000}"/>
    <cellStyle name="20% - Accent2 2 2 2" xfId="84" xr:uid="{00000000-0005-0000-0000-000053000000}"/>
    <cellStyle name="20% - Accent2 2 2 2 2" xfId="85" xr:uid="{00000000-0005-0000-0000-000054000000}"/>
    <cellStyle name="20% - Accent2 2 2 2 2 2" xfId="86" xr:uid="{00000000-0005-0000-0000-000055000000}"/>
    <cellStyle name="20% - Accent2 2 2 2 2 3" xfId="87" xr:uid="{00000000-0005-0000-0000-000056000000}"/>
    <cellStyle name="20% - Accent2 2 2 2 2 4" xfId="88" xr:uid="{00000000-0005-0000-0000-000057000000}"/>
    <cellStyle name="20% - Accent2 2 2 2 2 5" xfId="89" xr:uid="{00000000-0005-0000-0000-000058000000}"/>
    <cellStyle name="20% - Accent2 2 2 2 3" xfId="90" xr:uid="{00000000-0005-0000-0000-000059000000}"/>
    <cellStyle name="20% - Accent2 2 2 2 4" xfId="91" xr:uid="{00000000-0005-0000-0000-00005A000000}"/>
    <cellStyle name="20% - Accent2 2 2 2 5" xfId="92" xr:uid="{00000000-0005-0000-0000-00005B000000}"/>
    <cellStyle name="20% - Accent2 2 2 2 6" xfId="93" xr:uid="{00000000-0005-0000-0000-00005C000000}"/>
    <cellStyle name="20% - Accent2 2 2 3" xfId="94" xr:uid="{00000000-0005-0000-0000-00005D000000}"/>
    <cellStyle name="20% - Accent2 2 2 3 2" xfId="95" xr:uid="{00000000-0005-0000-0000-00005E000000}"/>
    <cellStyle name="20% - Accent2 2 2 3 3" xfId="96" xr:uid="{00000000-0005-0000-0000-00005F000000}"/>
    <cellStyle name="20% - Accent2 2 2 3 4" xfId="97" xr:uid="{00000000-0005-0000-0000-000060000000}"/>
    <cellStyle name="20% - Accent2 2 2 3 5" xfId="98" xr:uid="{00000000-0005-0000-0000-000061000000}"/>
    <cellStyle name="20% - Accent2 2 2 4" xfId="99" xr:uid="{00000000-0005-0000-0000-000062000000}"/>
    <cellStyle name="20% - Accent2 2 2 5" xfId="100" xr:uid="{00000000-0005-0000-0000-000063000000}"/>
    <cellStyle name="20% - Accent2 2 2 6" xfId="101" xr:uid="{00000000-0005-0000-0000-000064000000}"/>
    <cellStyle name="20% - Accent2 2 2 7" xfId="102" xr:uid="{00000000-0005-0000-0000-000065000000}"/>
    <cellStyle name="20% - Accent2 2 3" xfId="103" xr:uid="{00000000-0005-0000-0000-000066000000}"/>
    <cellStyle name="20% - Accent2 2 3 2" xfId="104" xr:uid="{00000000-0005-0000-0000-000067000000}"/>
    <cellStyle name="20% - Accent2 2 3 2 2" xfId="105" xr:uid="{00000000-0005-0000-0000-000068000000}"/>
    <cellStyle name="20% - Accent2 2 3 2 3" xfId="106" xr:uid="{00000000-0005-0000-0000-000069000000}"/>
    <cellStyle name="20% - Accent2 2 3 2 4" xfId="107" xr:uid="{00000000-0005-0000-0000-00006A000000}"/>
    <cellStyle name="20% - Accent2 2 3 2 5" xfId="108" xr:uid="{00000000-0005-0000-0000-00006B000000}"/>
    <cellStyle name="20% - Accent2 2 3 3" xfId="109" xr:uid="{00000000-0005-0000-0000-00006C000000}"/>
    <cellStyle name="20% - Accent2 2 3 4" xfId="110" xr:uid="{00000000-0005-0000-0000-00006D000000}"/>
    <cellStyle name="20% - Accent2 2 3 5" xfId="111" xr:uid="{00000000-0005-0000-0000-00006E000000}"/>
    <cellStyle name="20% - Accent2 2 3 6" xfId="112" xr:uid="{00000000-0005-0000-0000-00006F000000}"/>
    <cellStyle name="20% - Accent2 2 4" xfId="113" xr:uid="{00000000-0005-0000-0000-000070000000}"/>
    <cellStyle name="20% - Accent2 2 4 2" xfId="114" xr:uid="{00000000-0005-0000-0000-000071000000}"/>
    <cellStyle name="20% - Accent2 2 4 3" xfId="115" xr:uid="{00000000-0005-0000-0000-000072000000}"/>
    <cellStyle name="20% - Accent2 2 4 4" xfId="116" xr:uid="{00000000-0005-0000-0000-000073000000}"/>
    <cellStyle name="20% - Accent2 2 4 5" xfId="117" xr:uid="{00000000-0005-0000-0000-000074000000}"/>
    <cellStyle name="20% - Accent2 2 5" xfId="118" xr:uid="{00000000-0005-0000-0000-000075000000}"/>
    <cellStyle name="20% - Accent2 2 6" xfId="119" xr:uid="{00000000-0005-0000-0000-000076000000}"/>
    <cellStyle name="20% - Accent2 2 7" xfId="120" xr:uid="{00000000-0005-0000-0000-000077000000}"/>
    <cellStyle name="20% - Accent2 2 8" xfId="121" xr:uid="{00000000-0005-0000-0000-000078000000}"/>
    <cellStyle name="20% - Accent2 3" xfId="122" xr:uid="{00000000-0005-0000-0000-000079000000}"/>
    <cellStyle name="20% - Accent2 3 2" xfId="123" xr:uid="{00000000-0005-0000-0000-00007A000000}"/>
    <cellStyle name="20% - Accent2 3 2 2" xfId="124" xr:uid="{00000000-0005-0000-0000-00007B000000}"/>
    <cellStyle name="20% - Accent2 3 2 2 2" xfId="125" xr:uid="{00000000-0005-0000-0000-00007C000000}"/>
    <cellStyle name="20% - Accent2 3 2 2 3" xfId="126" xr:uid="{00000000-0005-0000-0000-00007D000000}"/>
    <cellStyle name="20% - Accent2 3 2 2 4" xfId="127" xr:uid="{00000000-0005-0000-0000-00007E000000}"/>
    <cellStyle name="20% - Accent2 3 2 2 5" xfId="128" xr:uid="{00000000-0005-0000-0000-00007F000000}"/>
    <cellStyle name="20% - Accent2 3 2 3" xfId="129" xr:uid="{00000000-0005-0000-0000-000080000000}"/>
    <cellStyle name="20% - Accent2 3 2 4" xfId="130" xr:uid="{00000000-0005-0000-0000-000081000000}"/>
    <cellStyle name="20% - Accent2 3 2 5" xfId="131" xr:uid="{00000000-0005-0000-0000-000082000000}"/>
    <cellStyle name="20% - Accent2 3 2 6" xfId="132" xr:uid="{00000000-0005-0000-0000-000083000000}"/>
    <cellStyle name="20% - Accent2 3 3" xfId="133" xr:uid="{00000000-0005-0000-0000-000084000000}"/>
    <cellStyle name="20% - Accent2 3 3 2" xfId="134" xr:uid="{00000000-0005-0000-0000-000085000000}"/>
    <cellStyle name="20% - Accent2 3 3 3" xfId="135" xr:uid="{00000000-0005-0000-0000-000086000000}"/>
    <cellStyle name="20% - Accent2 3 3 4" xfId="136" xr:uid="{00000000-0005-0000-0000-000087000000}"/>
    <cellStyle name="20% - Accent2 3 3 5" xfId="137" xr:uid="{00000000-0005-0000-0000-000088000000}"/>
    <cellStyle name="20% - Accent2 3 4" xfId="138" xr:uid="{00000000-0005-0000-0000-000089000000}"/>
    <cellStyle name="20% - Accent2 3 5" xfId="139" xr:uid="{00000000-0005-0000-0000-00008A000000}"/>
    <cellStyle name="20% - Accent2 3 6" xfId="140" xr:uid="{00000000-0005-0000-0000-00008B000000}"/>
    <cellStyle name="20% - Accent2 3 7" xfId="141" xr:uid="{00000000-0005-0000-0000-00008C000000}"/>
    <cellStyle name="20% - Accent2 4" xfId="142" xr:uid="{00000000-0005-0000-0000-00008D000000}"/>
    <cellStyle name="20% - Accent2 4 2" xfId="143" xr:uid="{00000000-0005-0000-0000-00008E000000}"/>
    <cellStyle name="20% - Accent2 4 2 2" xfId="144" xr:uid="{00000000-0005-0000-0000-00008F000000}"/>
    <cellStyle name="20% - Accent2 4 2 3" xfId="145" xr:uid="{00000000-0005-0000-0000-000090000000}"/>
    <cellStyle name="20% - Accent2 4 2 4" xfId="146" xr:uid="{00000000-0005-0000-0000-000091000000}"/>
    <cellStyle name="20% - Accent2 4 2 5" xfId="147" xr:uid="{00000000-0005-0000-0000-000092000000}"/>
    <cellStyle name="20% - Accent2 4 3" xfId="148" xr:uid="{00000000-0005-0000-0000-000093000000}"/>
    <cellStyle name="20% - Accent2 4 4" xfId="149" xr:uid="{00000000-0005-0000-0000-000094000000}"/>
    <cellStyle name="20% - Accent2 4 5" xfId="150" xr:uid="{00000000-0005-0000-0000-000095000000}"/>
    <cellStyle name="20% - Accent2 4 6" xfId="151" xr:uid="{00000000-0005-0000-0000-000096000000}"/>
    <cellStyle name="20% - Accent2 5" xfId="152" xr:uid="{00000000-0005-0000-0000-000097000000}"/>
    <cellStyle name="20% - Accent2 5 2" xfId="153" xr:uid="{00000000-0005-0000-0000-000098000000}"/>
    <cellStyle name="20% - Accent2 5 3" xfId="154" xr:uid="{00000000-0005-0000-0000-000099000000}"/>
    <cellStyle name="20% - Accent2 5 4" xfId="155" xr:uid="{00000000-0005-0000-0000-00009A000000}"/>
    <cellStyle name="20% - Accent2 5 5" xfId="156" xr:uid="{00000000-0005-0000-0000-00009B000000}"/>
    <cellStyle name="20% - Accent2 6" xfId="157" xr:uid="{00000000-0005-0000-0000-00009C000000}"/>
    <cellStyle name="20% - Accent2 7" xfId="158" xr:uid="{00000000-0005-0000-0000-00009D000000}"/>
    <cellStyle name="20% - Accent2 8" xfId="159" xr:uid="{00000000-0005-0000-0000-00009E000000}"/>
    <cellStyle name="20% - Accent2 9" xfId="160" xr:uid="{00000000-0005-0000-0000-00009F000000}"/>
    <cellStyle name="20% - Accent3" xfId="161" builtinId="38" customBuiltin="1"/>
    <cellStyle name="20% - Accent3 2" xfId="162" xr:uid="{00000000-0005-0000-0000-0000A1000000}"/>
    <cellStyle name="20% - Accent3 2 2" xfId="163" xr:uid="{00000000-0005-0000-0000-0000A2000000}"/>
    <cellStyle name="20% - Accent3 2 2 2" xfId="164" xr:uid="{00000000-0005-0000-0000-0000A3000000}"/>
    <cellStyle name="20% - Accent3 2 2 2 2" xfId="165" xr:uid="{00000000-0005-0000-0000-0000A4000000}"/>
    <cellStyle name="20% - Accent3 2 2 2 2 2" xfId="166" xr:uid="{00000000-0005-0000-0000-0000A5000000}"/>
    <cellStyle name="20% - Accent3 2 2 2 2 3" xfId="167" xr:uid="{00000000-0005-0000-0000-0000A6000000}"/>
    <cellStyle name="20% - Accent3 2 2 2 2 4" xfId="168" xr:uid="{00000000-0005-0000-0000-0000A7000000}"/>
    <cellStyle name="20% - Accent3 2 2 2 2 5" xfId="169" xr:uid="{00000000-0005-0000-0000-0000A8000000}"/>
    <cellStyle name="20% - Accent3 2 2 2 3" xfId="170" xr:uid="{00000000-0005-0000-0000-0000A9000000}"/>
    <cellStyle name="20% - Accent3 2 2 2 4" xfId="171" xr:uid="{00000000-0005-0000-0000-0000AA000000}"/>
    <cellStyle name="20% - Accent3 2 2 2 5" xfId="172" xr:uid="{00000000-0005-0000-0000-0000AB000000}"/>
    <cellStyle name="20% - Accent3 2 2 2 6" xfId="173" xr:uid="{00000000-0005-0000-0000-0000AC000000}"/>
    <cellStyle name="20% - Accent3 2 2 3" xfId="174" xr:uid="{00000000-0005-0000-0000-0000AD000000}"/>
    <cellStyle name="20% - Accent3 2 2 3 2" xfId="175" xr:uid="{00000000-0005-0000-0000-0000AE000000}"/>
    <cellStyle name="20% - Accent3 2 2 3 3" xfId="176" xr:uid="{00000000-0005-0000-0000-0000AF000000}"/>
    <cellStyle name="20% - Accent3 2 2 3 4" xfId="177" xr:uid="{00000000-0005-0000-0000-0000B0000000}"/>
    <cellStyle name="20% - Accent3 2 2 3 5" xfId="178" xr:uid="{00000000-0005-0000-0000-0000B1000000}"/>
    <cellStyle name="20% - Accent3 2 2 4" xfId="179" xr:uid="{00000000-0005-0000-0000-0000B2000000}"/>
    <cellStyle name="20% - Accent3 2 2 5" xfId="180" xr:uid="{00000000-0005-0000-0000-0000B3000000}"/>
    <cellStyle name="20% - Accent3 2 2 6" xfId="181" xr:uid="{00000000-0005-0000-0000-0000B4000000}"/>
    <cellStyle name="20% - Accent3 2 2 7" xfId="182" xr:uid="{00000000-0005-0000-0000-0000B5000000}"/>
    <cellStyle name="20% - Accent3 2 3" xfId="183" xr:uid="{00000000-0005-0000-0000-0000B6000000}"/>
    <cellStyle name="20% - Accent3 2 3 2" xfId="184" xr:uid="{00000000-0005-0000-0000-0000B7000000}"/>
    <cellStyle name="20% - Accent3 2 3 2 2" xfId="185" xr:uid="{00000000-0005-0000-0000-0000B8000000}"/>
    <cellStyle name="20% - Accent3 2 3 2 3" xfId="186" xr:uid="{00000000-0005-0000-0000-0000B9000000}"/>
    <cellStyle name="20% - Accent3 2 3 2 4" xfId="187" xr:uid="{00000000-0005-0000-0000-0000BA000000}"/>
    <cellStyle name="20% - Accent3 2 3 2 5" xfId="188" xr:uid="{00000000-0005-0000-0000-0000BB000000}"/>
    <cellStyle name="20% - Accent3 2 3 3" xfId="189" xr:uid="{00000000-0005-0000-0000-0000BC000000}"/>
    <cellStyle name="20% - Accent3 2 3 4" xfId="190" xr:uid="{00000000-0005-0000-0000-0000BD000000}"/>
    <cellStyle name="20% - Accent3 2 3 5" xfId="191" xr:uid="{00000000-0005-0000-0000-0000BE000000}"/>
    <cellStyle name="20% - Accent3 2 3 6" xfId="192" xr:uid="{00000000-0005-0000-0000-0000BF000000}"/>
    <cellStyle name="20% - Accent3 2 4" xfId="193" xr:uid="{00000000-0005-0000-0000-0000C0000000}"/>
    <cellStyle name="20% - Accent3 2 4 2" xfId="194" xr:uid="{00000000-0005-0000-0000-0000C1000000}"/>
    <cellStyle name="20% - Accent3 2 4 3" xfId="195" xr:uid="{00000000-0005-0000-0000-0000C2000000}"/>
    <cellStyle name="20% - Accent3 2 4 4" xfId="196" xr:uid="{00000000-0005-0000-0000-0000C3000000}"/>
    <cellStyle name="20% - Accent3 2 4 5" xfId="197" xr:uid="{00000000-0005-0000-0000-0000C4000000}"/>
    <cellStyle name="20% - Accent3 2 5" xfId="198" xr:uid="{00000000-0005-0000-0000-0000C5000000}"/>
    <cellStyle name="20% - Accent3 2 6" xfId="199" xr:uid="{00000000-0005-0000-0000-0000C6000000}"/>
    <cellStyle name="20% - Accent3 2 7" xfId="200" xr:uid="{00000000-0005-0000-0000-0000C7000000}"/>
    <cellStyle name="20% - Accent3 2 8" xfId="201" xr:uid="{00000000-0005-0000-0000-0000C8000000}"/>
    <cellStyle name="20% - Accent3 3" xfId="202" xr:uid="{00000000-0005-0000-0000-0000C9000000}"/>
    <cellStyle name="20% - Accent3 3 2" xfId="203" xr:uid="{00000000-0005-0000-0000-0000CA000000}"/>
    <cellStyle name="20% - Accent3 3 2 2" xfId="204" xr:uid="{00000000-0005-0000-0000-0000CB000000}"/>
    <cellStyle name="20% - Accent3 3 2 2 2" xfId="205" xr:uid="{00000000-0005-0000-0000-0000CC000000}"/>
    <cellStyle name="20% - Accent3 3 2 2 3" xfId="206" xr:uid="{00000000-0005-0000-0000-0000CD000000}"/>
    <cellStyle name="20% - Accent3 3 2 2 4" xfId="207" xr:uid="{00000000-0005-0000-0000-0000CE000000}"/>
    <cellStyle name="20% - Accent3 3 2 2 5" xfId="208" xr:uid="{00000000-0005-0000-0000-0000CF000000}"/>
    <cellStyle name="20% - Accent3 3 2 3" xfId="209" xr:uid="{00000000-0005-0000-0000-0000D0000000}"/>
    <cellStyle name="20% - Accent3 3 2 4" xfId="210" xr:uid="{00000000-0005-0000-0000-0000D1000000}"/>
    <cellStyle name="20% - Accent3 3 2 5" xfId="211" xr:uid="{00000000-0005-0000-0000-0000D2000000}"/>
    <cellStyle name="20% - Accent3 3 2 6" xfId="212" xr:uid="{00000000-0005-0000-0000-0000D3000000}"/>
    <cellStyle name="20% - Accent3 3 3" xfId="213" xr:uid="{00000000-0005-0000-0000-0000D4000000}"/>
    <cellStyle name="20% - Accent3 3 3 2" xfId="214" xr:uid="{00000000-0005-0000-0000-0000D5000000}"/>
    <cellStyle name="20% - Accent3 3 3 3" xfId="215" xr:uid="{00000000-0005-0000-0000-0000D6000000}"/>
    <cellStyle name="20% - Accent3 3 3 4" xfId="216" xr:uid="{00000000-0005-0000-0000-0000D7000000}"/>
    <cellStyle name="20% - Accent3 3 3 5" xfId="217" xr:uid="{00000000-0005-0000-0000-0000D8000000}"/>
    <cellStyle name="20% - Accent3 3 4" xfId="218" xr:uid="{00000000-0005-0000-0000-0000D9000000}"/>
    <cellStyle name="20% - Accent3 3 5" xfId="219" xr:uid="{00000000-0005-0000-0000-0000DA000000}"/>
    <cellStyle name="20% - Accent3 3 6" xfId="220" xr:uid="{00000000-0005-0000-0000-0000DB000000}"/>
    <cellStyle name="20% - Accent3 3 7" xfId="221" xr:uid="{00000000-0005-0000-0000-0000DC000000}"/>
    <cellStyle name="20% - Accent3 4" xfId="222" xr:uid="{00000000-0005-0000-0000-0000DD000000}"/>
    <cellStyle name="20% - Accent3 4 2" xfId="223" xr:uid="{00000000-0005-0000-0000-0000DE000000}"/>
    <cellStyle name="20% - Accent3 4 2 2" xfId="224" xr:uid="{00000000-0005-0000-0000-0000DF000000}"/>
    <cellStyle name="20% - Accent3 4 2 3" xfId="225" xr:uid="{00000000-0005-0000-0000-0000E0000000}"/>
    <cellStyle name="20% - Accent3 4 2 4" xfId="226" xr:uid="{00000000-0005-0000-0000-0000E1000000}"/>
    <cellStyle name="20% - Accent3 4 2 5" xfId="227" xr:uid="{00000000-0005-0000-0000-0000E2000000}"/>
    <cellStyle name="20% - Accent3 4 3" xfId="228" xr:uid="{00000000-0005-0000-0000-0000E3000000}"/>
    <cellStyle name="20% - Accent3 4 4" xfId="229" xr:uid="{00000000-0005-0000-0000-0000E4000000}"/>
    <cellStyle name="20% - Accent3 4 5" xfId="230" xr:uid="{00000000-0005-0000-0000-0000E5000000}"/>
    <cellStyle name="20% - Accent3 4 6" xfId="231" xr:uid="{00000000-0005-0000-0000-0000E6000000}"/>
    <cellStyle name="20% - Accent3 5" xfId="232" xr:uid="{00000000-0005-0000-0000-0000E7000000}"/>
    <cellStyle name="20% - Accent3 5 2" xfId="233" xr:uid="{00000000-0005-0000-0000-0000E8000000}"/>
    <cellStyle name="20% - Accent3 5 3" xfId="234" xr:uid="{00000000-0005-0000-0000-0000E9000000}"/>
    <cellStyle name="20% - Accent3 5 4" xfId="235" xr:uid="{00000000-0005-0000-0000-0000EA000000}"/>
    <cellStyle name="20% - Accent3 5 5" xfId="236" xr:uid="{00000000-0005-0000-0000-0000EB000000}"/>
    <cellStyle name="20% - Accent3 6" xfId="237" xr:uid="{00000000-0005-0000-0000-0000EC000000}"/>
    <cellStyle name="20% - Accent3 7" xfId="238" xr:uid="{00000000-0005-0000-0000-0000ED000000}"/>
    <cellStyle name="20% - Accent3 8" xfId="239" xr:uid="{00000000-0005-0000-0000-0000EE000000}"/>
    <cellStyle name="20% - Accent3 9" xfId="240" xr:uid="{00000000-0005-0000-0000-0000EF000000}"/>
    <cellStyle name="20% - Accent4" xfId="241" builtinId="42" customBuiltin="1"/>
    <cellStyle name="20% - Accent4 2" xfId="242" xr:uid="{00000000-0005-0000-0000-0000F1000000}"/>
    <cellStyle name="20% - Accent4 2 2" xfId="243" xr:uid="{00000000-0005-0000-0000-0000F2000000}"/>
    <cellStyle name="20% - Accent4 2 2 2" xfId="244" xr:uid="{00000000-0005-0000-0000-0000F3000000}"/>
    <cellStyle name="20% - Accent4 2 2 2 2" xfId="245" xr:uid="{00000000-0005-0000-0000-0000F4000000}"/>
    <cellStyle name="20% - Accent4 2 2 2 2 2" xfId="246" xr:uid="{00000000-0005-0000-0000-0000F5000000}"/>
    <cellStyle name="20% - Accent4 2 2 2 2 3" xfId="247" xr:uid="{00000000-0005-0000-0000-0000F6000000}"/>
    <cellStyle name="20% - Accent4 2 2 2 2 4" xfId="248" xr:uid="{00000000-0005-0000-0000-0000F7000000}"/>
    <cellStyle name="20% - Accent4 2 2 2 2 5" xfId="249" xr:uid="{00000000-0005-0000-0000-0000F8000000}"/>
    <cellStyle name="20% - Accent4 2 2 2 3" xfId="250" xr:uid="{00000000-0005-0000-0000-0000F9000000}"/>
    <cellStyle name="20% - Accent4 2 2 2 4" xfId="251" xr:uid="{00000000-0005-0000-0000-0000FA000000}"/>
    <cellStyle name="20% - Accent4 2 2 2 5" xfId="252" xr:uid="{00000000-0005-0000-0000-0000FB000000}"/>
    <cellStyle name="20% - Accent4 2 2 2 6" xfId="253" xr:uid="{00000000-0005-0000-0000-0000FC000000}"/>
    <cellStyle name="20% - Accent4 2 2 3" xfId="254" xr:uid="{00000000-0005-0000-0000-0000FD000000}"/>
    <cellStyle name="20% - Accent4 2 2 3 2" xfId="255" xr:uid="{00000000-0005-0000-0000-0000FE000000}"/>
    <cellStyle name="20% - Accent4 2 2 3 3" xfId="256" xr:uid="{00000000-0005-0000-0000-0000FF000000}"/>
    <cellStyle name="20% - Accent4 2 2 3 4" xfId="257" xr:uid="{00000000-0005-0000-0000-000000010000}"/>
    <cellStyle name="20% - Accent4 2 2 3 5" xfId="258" xr:uid="{00000000-0005-0000-0000-000001010000}"/>
    <cellStyle name="20% - Accent4 2 2 4" xfId="259" xr:uid="{00000000-0005-0000-0000-000002010000}"/>
    <cellStyle name="20% - Accent4 2 2 5" xfId="260" xr:uid="{00000000-0005-0000-0000-000003010000}"/>
    <cellStyle name="20% - Accent4 2 2 6" xfId="261" xr:uid="{00000000-0005-0000-0000-000004010000}"/>
    <cellStyle name="20% - Accent4 2 2 7" xfId="262" xr:uid="{00000000-0005-0000-0000-000005010000}"/>
    <cellStyle name="20% - Accent4 2 3" xfId="263" xr:uid="{00000000-0005-0000-0000-000006010000}"/>
    <cellStyle name="20% - Accent4 2 3 2" xfId="264" xr:uid="{00000000-0005-0000-0000-000007010000}"/>
    <cellStyle name="20% - Accent4 2 3 2 2" xfId="265" xr:uid="{00000000-0005-0000-0000-000008010000}"/>
    <cellStyle name="20% - Accent4 2 3 2 3" xfId="266" xr:uid="{00000000-0005-0000-0000-000009010000}"/>
    <cellStyle name="20% - Accent4 2 3 2 4" xfId="267" xr:uid="{00000000-0005-0000-0000-00000A010000}"/>
    <cellStyle name="20% - Accent4 2 3 2 5" xfId="268" xr:uid="{00000000-0005-0000-0000-00000B010000}"/>
    <cellStyle name="20% - Accent4 2 3 3" xfId="269" xr:uid="{00000000-0005-0000-0000-00000C010000}"/>
    <cellStyle name="20% - Accent4 2 3 4" xfId="270" xr:uid="{00000000-0005-0000-0000-00000D010000}"/>
    <cellStyle name="20% - Accent4 2 3 5" xfId="271" xr:uid="{00000000-0005-0000-0000-00000E010000}"/>
    <cellStyle name="20% - Accent4 2 3 6" xfId="272" xr:uid="{00000000-0005-0000-0000-00000F010000}"/>
    <cellStyle name="20% - Accent4 2 4" xfId="273" xr:uid="{00000000-0005-0000-0000-000010010000}"/>
    <cellStyle name="20% - Accent4 2 4 2" xfId="274" xr:uid="{00000000-0005-0000-0000-000011010000}"/>
    <cellStyle name="20% - Accent4 2 4 3" xfId="275" xr:uid="{00000000-0005-0000-0000-000012010000}"/>
    <cellStyle name="20% - Accent4 2 4 4" xfId="276" xr:uid="{00000000-0005-0000-0000-000013010000}"/>
    <cellStyle name="20% - Accent4 2 4 5" xfId="277" xr:uid="{00000000-0005-0000-0000-000014010000}"/>
    <cellStyle name="20% - Accent4 2 5" xfId="278" xr:uid="{00000000-0005-0000-0000-000015010000}"/>
    <cellStyle name="20% - Accent4 2 6" xfId="279" xr:uid="{00000000-0005-0000-0000-000016010000}"/>
    <cellStyle name="20% - Accent4 2 7" xfId="280" xr:uid="{00000000-0005-0000-0000-000017010000}"/>
    <cellStyle name="20% - Accent4 2 8" xfId="281" xr:uid="{00000000-0005-0000-0000-000018010000}"/>
    <cellStyle name="20% - Accent4 3" xfId="282" xr:uid="{00000000-0005-0000-0000-000019010000}"/>
    <cellStyle name="20% - Accent4 3 2" xfId="283" xr:uid="{00000000-0005-0000-0000-00001A010000}"/>
    <cellStyle name="20% - Accent4 3 2 2" xfId="284" xr:uid="{00000000-0005-0000-0000-00001B010000}"/>
    <cellStyle name="20% - Accent4 3 2 2 2" xfId="285" xr:uid="{00000000-0005-0000-0000-00001C010000}"/>
    <cellStyle name="20% - Accent4 3 2 2 3" xfId="286" xr:uid="{00000000-0005-0000-0000-00001D010000}"/>
    <cellStyle name="20% - Accent4 3 2 2 4" xfId="287" xr:uid="{00000000-0005-0000-0000-00001E010000}"/>
    <cellStyle name="20% - Accent4 3 2 2 5" xfId="288" xr:uid="{00000000-0005-0000-0000-00001F010000}"/>
    <cellStyle name="20% - Accent4 3 2 3" xfId="289" xr:uid="{00000000-0005-0000-0000-000020010000}"/>
    <cellStyle name="20% - Accent4 3 2 4" xfId="290" xr:uid="{00000000-0005-0000-0000-000021010000}"/>
    <cellStyle name="20% - Accent4 3 2 5" xfId="291" xr:uid="{00000000-0005-0000-0000-000022010000}"/>
    <cellStyle name="20% - Accent4 3 2 6" xfId="292" xr:uid="{00000000-0005-0000-0000-000023010000}"/>
    <cellStyle name="20% - Accent4 3 3" xfId="293" xr:uid="{00000000-0005-0000-0000-000024010000}"/>
    <cellStyle name="20% - Accent4 3 3 2" xfId="294" xr:uid="{00000000-0005-0000-0000-000025010000}"/>
    <cellStyle name="20% - Accent4 3 3 3" xfId="295" xr:uid="{00000000-0005-0000-0000-000026010000}"/>
    <cellStyle name="20% - Accent4 3 3 4" xfId="296" xr:uid="{00000000-0005-0000-0000-000027010000}"/>
    <cellStyle name="20% - Accent4 3 3 5" xfId="297" xr:uid="{00000000-0005-0000-0000-000028010000}"/>
    <cellStyle name="20% - Accent4 3 4" xfId="298" xr:uid="{00000000-0005-0000-0000-000029010000}"/>
    <cellStyle name="20% - Accent4 3 5" xfId="299" xr:uid="{00000000-0005-0000-0000-00002A010000}"/>
    <cellStyle name="20% - Accent4 3 6" xfId="300" xr:uid="{00000000-0005-0000-0000-00002B010000}"/>
    <cellStyle name="20% - Accent4 3 7" xfId="301" xr:uid="{00000000-0005-0000-0000-00002C010000}"/>
    <cellStyle name="20% - Accent4 4" xfId="302" xr:uid="{00000000-0005-0000-0000-00002D010000}"/>
    <cellStyle name="20% - Accent4 4 2" xfId="303" xr:uid="{00000000-0005-0000-0000-00002E010000}"/>
    <cellStyle name="20% - Accent4 4 2 2" xfId="304" xr:uid="{00000000-0005-0000-0000-00002F010000}"/>
    <cellStyle name="20% - Accent4 4 2 3" xfId="305" xr:uid="{00000000-0005-0000-0000-000030010000}"/>
    <cellStyle name="20% - Accent4 4 2 4" xfId="306" xr:uid="{00000000-0005-0000-0000-000031010000}"/>
    <cellStyle name="20% - Accent4 4 2 5" xfId="307" xr:uid="{00000000-0005-0000-0000-000032010000}"/>
    <cellStyle name="20% - Accent4 4 3" xfId="308" xr:uid="{00000000-0005-0000-0000-000033010000}"/>
    <cellStyle name="20% - Accent4 4 4" xfId="309" xr:uid="{00000000-0005-0000-0000-000034010000}"/>
    <cellStyle name="20% - Accent4 4 5" xfId="310" xr:uid="{00000000-0005-0000-0000-000035010000}"/>
    <cellStyle name="20% - Accent4 4 6" xfId="311" xr:uid="{00000000-0005-0000-0000-000036010000}"/>
    <cellStyle name="20% - Accent4 5" xfId="312" xr:uid="{00000000-0005-0000-0000-000037010000}"/>
    <cellStyle name="20% - Accent4 5 2" xfId="313" xr:uid="{00000000-0005-0000-0000-000038010000}"/>
    <cellStyle name="20% - Accent4 5 3" xfId="314" xr:uid="{00000000-0005-0000-0000-000039010000}"/>
    <cellStyle name="20% - Accent4 5 4" xfId="315" xr:uid="{00000000-0005-0000-0000-00003A010000}"/>
    <cellStyle name="20% - Accent4 5 5" xfId="316" xr:uid="{00000000-0005-0000-0000-00003B010000}"/>
    <cellStyle name="20% - Accent4 6" xfId="317" xr:uid="{00000000-0005-0000-0000-00003C010000}"/>
    <cellStyle name="20% - Accent4 7" xfId="318" xr:uid="{00000000-0005-0000-0000-00003D010000}"/>
    <cellStyle name="20% - Accent4 8" xfId="319" xr:uid="{00000000-0005-0000-0000-00003E010000}"/>
    <cellStyle name="20% - Accent4 9" xfId="320" xr:uid="{00000000-0005-0000-0000-00003F010000}"/>
    <cellStyle name="20% - Accent5" xfId="321" builtinId="46" customBuiltin="1"/>
    <cellStyle name="20% - Accent5 2" xfId="322" xr:uid="{00000000-0005-0000-0000-000041010000}"/>
    <cellStyle name="20% - Accent5 2 2" xfId="323" xr:uid="{00000000-0005-0000-0000-000042010000}"/>
    <cellStyle name="20% - Accent5 2 2 2" xfId="324" xr:uid="{00000000-0005-0000-0000-000043010000}"/>
    <cellStyle name="20% - Accent5 2 2 2 2" xfId="325" xr:uid="{00000000-0005-0000-0000-000044010000}"/>
    <cellStyle name="20% - Accent5 2 2 2 2 2" xfId="326" xr:uid="{00000000-0005-0000-0000-000045010000}"/>
    <cellStyle name="20% - Accent5 2 2 2 2 3" xfId="327" xr:uid="{00000000-0005-0000-0000-000046010000}"/>
    <cellStyle name="20% - Accent5 2 2 2 2 4" xfId="328" xr:uid="{00000000-0005-0000-0000-000047010000}"/>
    <cellStyle name="20% - Accent5 2 2 2 2 5" xfId="329" xr:uid="{00000000-0005-0000-0000-000048010000}"/>
    <cellStyle name="20% - Accent5 2 2 2 3" xfId="330" xr:uid="{00000000-0005-0000-0000-000049010000}"/>
    <cellStyle name="20% - Accent5 2 2 2 4" xfId="331" xr:uid="{00000000-0005-0000-0000-00004A010000}"/>
    <cellStyle name="20% - Accent5 2 2 2 5" xfId="332" xr:uid="{00000000-0005-0000-0000-00004B010000}"/>
    <cellStyle name="20% - Accent5 2 2 2 6" xfId="333" xr:uid="{00000000-0005-0000-0000-00004C010000}"/>
    <cellStyle name="20% - Accent5 2 2 3" xfId="334" xr:uid="{00000000-0005-0000-0000-00004D010000}"/>
    <cellStyle name="20% - Accent5 2 2 3 2" xfId="335" xr:uid="{00000000-0005-0000-0000-00004E010000}"/>
    <cellStyle name="20% - Accent5 2 2 3 3" xfId="336" xr:uid="{00000000-0005-0000-0000-00004F010000}"/>
    <cellStyle name="20% - Accent5 2 2 3 4" xfId="337" xr:uid="{00000000-0005-0000-0000-000050010000}"/>
    <cellStyle name="20% - Accent5 2 2 3 5" xfId="338" xr:uid="{00000000-0005-0000-0000-000051010000}"/>
    <cellStyle name="20% - Accent5 2 2 4" xfId="339" xr:uid="{00000000-0005-0000-0000-000052010000}"/>
    <cellStyle name="20% - Accent5 2 2 5" xfId="340" xr:uid="{00000000-0005-0000-0000-000053010000}"/>
    <cellStyle name="20% - Accent5 2 2 6" xfId="341" xr:uid="{00000000-0005-0000-0000-000054010000}"/>
    <cellStyle name="20% - Accent5 2 2 7" xfId="342" xr:uid="{00000000-0005-0000-0000-000055010000}"/>
    <cellStyle name="20% - Accent5 2 3" xfId="343" xr:uid="{00000000-0005-0000-0000-000056010000}"/>
    <cellStyle name="20% - Accent5 2 3 2" xfId="344" xr:uid="{00000000-0005-0000-0000-000057010000}"/>
    <cellStyle name="20% - Accent5 2 3 2 2" xfId="345" xr:uid="{00000000-0005-0000-0000-000058010000}"/>
    <cellStyle name="20% - Accent5 2 3 2 3" xfId="346" xr:uid="{00000000-0005-0000-0000-000059010000}"/>
    <cellStyle name="20% - Accent5 2 3 2 4" xfId="347" xr:uid="{00000000-0005-0000-0000-00005A010000}"/>
    <cellStyle name="20% - Accent5 2 3 2 5" xfId="348" xr:uid="{00000000-0005-0000-0000-00005B010000}"/>
    <cellStyle name="20% - Accent5 2 3 3" xfId="349" xr:uid="{00000000-0005-0000-0000-00005C010000}"/>
    <cellStyle name="20% - Accent5 2 3 4" xfId="350" xr:uid="{00000000-0005-0000-0000-00005D010000}"/>
    <cellStyle name="20% - Accent5 2 3 5" xfId="351" xr:uid="{00000000-0005-0000-0000-00005E010000}"/>
    <cellStyle name="20% - Accent5 2 3 6" xfId="352" xr:uid="{00000000-0005-0000-0000-00005F010000}"/>
    <cellStyle name="20% - Accent5 2 4" xfId="353" xr:uid="{00000000-0005-0000-0000-000060010000}"/>
    <cellStyle name="20% - Accent5 2 4 2" xfId="354" xr:uid="{00000000-0005-0000-0000-000061010000}"/>
    <cellStyle name="20% - Accent5 2 4 3" xfId="355" xr:uid="{00000000-0005-0000-0000-000062010000}"/>
    <cellStyle name="20% - Accent5 2 4 4" xfId="356" xr:uid="{00000000-0005-0000-0000-000063010000}"/>
    <cellStyle name="20% - Accent5 2 4 5" xfId="357" xr:uid="{00000000-0005-0000-0000-000064010000}"/>
    <cellStyle name="20% - Accent5 2 5" xfId="358" xr:uid="{00000000-0005-0000-0000-000065010000}"/>
    <cellStyle name="20% - Accent5 2 6" xfId="359" xr:uid="{00000000-0005-0000-0000-000066010000}"/>
    <cellStyle name="20% - Accent5 2 7" xfId="360" xr:uid="{00000000-0005-0000-0000-000067010000}"/>
    <cellStyle name="20% - Accent5 2 8" xfId="361" xr:uid="{00000000-0005-0000-0000-000068010000}"/>
    <cellStyle name="20% - Accent5 3" xfId="362" xr:uid="{00000000-0005-0000-0000-000069010000}"/>
    <cellStyle name="20% - Accent5 3 2" xfId="363" xr:uid="{00000000-0005-0000-0000-00006A010000}"/>
    <cellStyle name="20% - Accent5 3 2 2" xfId="364" xr:uid="{00000000-0005-0000-0000-00006B010000}"/>
    <cellStyle name="20% - Accent5 3 2 2 2" xfId="365" xr:uid="{00000000-0005-0000-0000-00006C010000}"/>
    <cellStyle name="20% - Accent5 3 2 2 3" xfId="366" xr:uid="{00000000-0005-0000-0000-00006D010000}"/>
    <cellStyle name="20% - Accent5 3 2 2 4" xfId="367" xr:uid="{00000000-0005-0000-0000-00006E010000}"/>
    <cellStyle name="20% - Accent5 3 2 2 5" xfId="368" xr:uid="{00000000-0005-0000-0000-00006F010000}"/>
    <cellStyle name="20% - Accent5 3 2 3" xfId="369" xr:uid="{00000000-0005-0000-0000-000070010000}"/>
    <cellStyle name="20% - Accent5 3 2 4" xfId="370" xr:uid="{00000000-0005-0000-0000-000071010000}"/>
    <cellStyle name="20% - Accent5 3 2 5" xfId="371" xr:uid="{00000000-0005-0000-0000-000072010000}"/>
    <cellStyle name="20% - Accent5 3 2 6" xfId="372" xr:uid="{00000000-0005-0000-0000-000073010000}"/>
    <cellStyle name="20% - Accent5 3 3" xfId="373" xr:uid="{00000000-0005-0000-0000-000074010000}"/>
    <cellStyle name="20% - Accent5 3 3 2" xfId="374" xr:uid="{00000000-0005-0000-0000-000075010000}"/>
    <cellStyle name="20% - Accent5 3 3 3" xfId="375" xr:uid="{00000000-0005-0000-0000-000076010000}"/>
    <cellStyle name="20% - Accent5 3 3 4" xfId="376" xr:uid="{00000000-0005-0000-0000-000077010000}"/>
    <cellStyle name="20% - Accent5 3 3 5" xfId="377" xr:uid="{00000000-0005-0000-0000-000078010000}"/>
    <cellStyle name="20% - Accent5 3 4" xfId="378" xr:uid="{00000000-0005-0000-0000-000079010000}"/>
    <cellStyle name="20% - Accent5 3 5" xfId="379" xr:uid="{00000000-0005-0000-0000-00007A010000}"/>
    <cellStyle name="20% - Accent5 3 6" xfId="380" xr:uid="{00000000-0005-0000-0000-00007B010000}"/>
    <cellStyle name="20% - Accent5 3 7" xfId="381" xr:uid="{00000000-0005-0000-0000-00007C010000}"/>
    <cellStyle name="20% - Accent5 4" xfId="382" xr:uid="{00000000-0005-0000-0000-00007D010000}"/>
    <cellStyle name="20% - Accent5 4 2" xfId="383" xr:uid="{00000000-0005-0000-0000-00007E010000}"/>
    <cellStyle name="20% - Accent5 4 2 2" xfId="384" xr:uid="{00000000-0005-0000-0000-00007F010000}"/>
    <cellStyle name="20% - Accent5 4 2 3" xfId="385" xr:uid="{00000000-0005-0000-0000-000080010000}"/>
    <cellStyle name="20% - Accent5 4 2 4" xfId="386" xr:uid="{00000000-0005-0000-0000-000081010000}"/>
    <cellStyle name="20% - Accent5 4 2 5" xfId="387" xr:uid="{00000000-0005-0000-0000-000082010000}"/>
    <cellStyle name="20% - Accent5 4 3" xfId="388" xr:uid="{00000000-0005-0000-0000-000083010000}"/>
    <cellStyle name="20% - Accent5 4 4" xfId="389" xr:uid="{00000000-0005-0000-0000-000084010000}"/>
    <cellStyle name="20% - Accent5 4 5" xfId="390" xr:uid="{00000000-0005-0000-0000-000085010000}"/>
    <cellStyle name="20% - Accent5 4 6" xfId="391" xr:uid="{00000000-0005-0000-0000-000086010000}"/>
    <cellStyle name="20% - Accent5 5" xfId="392" xr:uid="{00000000-0005-0000-0000-000087010000}"/>
    <cellStyle name="20% - Accent5 5 2" xfId="393" xr:uid="{00000000-0005-0000-0000-000088010000}"/>
    <cellStyle name="20% - Accent5 5 3" xfId="394" xr:uid="{00000000-0005-0000-0000-000089010000}"/>
    <cellStyle name="20% - Accent5 5 4" xfId="395" xr:uid="{00000000-0005-0000-0000-00008A010000}"/>
    <cellStyle name="20% - Accent5 5 5" xfId="396" xr:uid="{00000000-0005-0000-0000-00008B010000}"/>
    <cellStyle name="20% - Accent5 6" xfId="397" xr:uid="{00000000-0005-0000-0000-00008C010000}"/>
    <cellStyle name="20% - Accent5 7" xfId="398" xr:uid="{00000000-0005-0000-0000-00008D010000}"/>
    <cellStyle name="20% - Accent5 8" xfId="399" xr:uid="{00000000-0005-0000-0000-00008E010000}"/>
    <cellStyle name="20% - Accent5 9" xfId="400" xr:uid="{00000000-0005-0000-0000-00008F010000}"/>
    <cellStyle name="20% - Accent6" xfId="401" builtinId="50" customBuiltin="1"/>
    <cellStyle name="20% - Accent6 2" xfId="402" xr:uid="{00000000-0005-0000-0000-000091010000}"/>
    <cellStyle name="20% - Accent6 2 2" xfId="403" xr:uid="{00000000-0005-0000-0000-000092010000}"/>
    <cellStyle name="20% - Accent6 2 2 2" xfId="404" xr:uid="{00000000-0005-0000-0000-000093010000}"/>
    <cellStyle name="20% - Accent6 2 2 2 2" xfId="405" xr:uid="{00000000-0005-0000-0000-000094010000}"/>
    <cellStyle name="20% - Accent6 2 2 2 2 2" xfId="406" xr:uid="{00000000-0005-0000-0000-000095010000}"/>
    <cellStyle name="20% - Accent6 2 2 2 2 3" xfId="407" xr:uid="{00000000-0005-0000-0000-000096010000}"/>
    <cellStyle name="20% - Accent6 2 2 2 2 4" xfId="408" xr:uid="{00000000-0005-0000-0000-000097010000}"/>
    <cellStyle name="20% - Accent6 2 2 2 2 5" xfId="409" xr:uid="{00000000-0005-0000-0000-000098010000}"/>
    <cellStyle name="20% - Accent6 2 2 2 3" xfId="410" xr:uid="{00000000-0005-0000-0000-000099010000}"/>
    <cellStyle name="20% - Accent6 2 2 2 4" xfId="411" xr:uid="{00000000-0005-0000-0000-00009A010000}"/>
    <cellStyle name="20% - Accent6 2 2 2 5" xfId="412" xr:uid="{00000000-0005-0000-0000-00009B010000}"/>
    <cellStyle name="20% - Accent6 2 2 2 6" xfId="413" xr:uid="{00000000-0005-0000-0000-00009C010000}"/>
    <cellStyle name="20% - Accent6 2 2 3" xfId="414" xr:uid="{00000000-0005-0000-0000-00009D010000}"/>
    <cellStyle name="20% - Accent6 2 2 3 2" xfId="415" xr:uid="{00000000-0005-0000-0000-00009E010000}"/>
    <cellStyle name="20% - Accent6 2 2 3 3" xfId="416" xr:uid="{00000000-0005-0000-0000-00009F010000}"/>
    <cellStyle name="20% - Accent6 2 2 3 4" xfId="417" xr:uid="{00000000-0005-0000-0000-0000A0010000}"/>
    <cellStyle name="20% - Accent6 2 2 3 5" xfId="418" xr:uid="{00000000-0005-0000-0000-0000A1010000}"/>
    <cellStyle name="20% - Accent6 2 2 4" xfId="419" xr:uid="{00000000-0005-0000-0000-0000A2010000}"/>
    <cellStyle name="20% - Accent6 2 2 5" xfId="420" xr:uid="{00000000-0005-0000-0000-0000A3010000}"/>
    <cellStyle name="20% - Accent6 2 2 6" xfId="421" xr:uid="{00000000-0005-0000-0000-0000A4010000}"/>
    <cellStyle name="20% - Accent6 2 2 7" xfId="422" xr:uid="{00000000-0005-0000-0000-0000A5010000}"/>
    <cellStyle name="20% - Accent6 2 3" xfId="423" xr:uid="{00000000-0005-0000-0000-0000A6010000}"/>
    <cellStyle name="20% - Accent6 2 3 2" xfId="424" xr:uid="{00000000-0005-0000-0000-0000A7010000}"/>
    <cellStyle name="20% - Accent6 2 3 2 2" xfId="425" xr:uid="{00000000-0005-0000-0000-0000A8010000}"/>
    <cellStyle name="20% - Accent6 2 3 2 3" xfId="426" xr:uid="{00000000-0005-0000-0000-0000A9010000}"/>
    <cellStyle name="20% - Accent6 2 3 2 4" xfId="427" xr:uid="{00000000-0005-0000-0000-0000AA010000}"/>
    <cellStyle name="20% - Accent6 2 3 2 5" xfId="428" xr:uid="{00000000-0005-0000-0000-0000AB010000}"/>
    <cellStyle name="20% - Accent6 2 3 3" xfId="429" xr:uid="{00000000-0005-0000-0000-0000AC010000}"/>
    <cellStyle name="20% - Accent6 2 3 4" xfId="430" xr:uid="{00000000-0005-0000-0000-0000AD010000}"/>
    <cellStyle name="20% - Accent6 2 3 5" xfId="431" xr:uid="{00000000-0005-0000-0000-0000AE010000}"/>
    <cellStyle name="20% - Accent6 2 3 6" xfId="432" xr:uid="{00000000-0005-0000-0000-0000AF010000}"/>
    <cellStyle name="20% - Accent6 2 4" xfId="433" xr:uid="{00000000-0005-0000-0000-0000B0010000}"/>
    <cellStyle name="20% - Accent6 2 4 2" xfId="434" xr:uid="{00000000-0005-0000-0000-0000B1010000}"/>
    <cellStyle name="20% - Accent6 2 4 3" xfId="435" xr:uid="{00000000-0005-0000-0000-0000B2010000}"/>
    <cellStyle name="20% - Accent6 2 4 4" xfId="436" xr:uid="{00000000-0005-0000-0000-0000B3010000}"/>
    <cellStyle name="20% - Accent6 2 4 5" xfId="437" xr:uid="{00000000-0005-0000-0000-0000B4010000}"/>
    <cellStyle name="20% - Accent6 2 5" xfId="438" xr:uid="{00000000-0005-0000-0000-0000B5010000}"/>
    <cellStyle name="20% - Accent6 2 6" xfId="439" xr:uid="{00000000-0005-0000-0000-0000B6010000}"/>
    <cellStyle name="20% - Accent6 2 7" xfId="440" xr:uid="{00000000-0005-0000-0000-0000B7010000}"/>
    <cellStyle name="20% - Accent6 2 8" xfId="441" xr:uid="{00000000-0005-0000-0000-0000B8010000}"/>
    <cellStyle name="20% - Accent6 3" xfId="442" xr:uid="{00000000-0005-0000-0000-0000B9010000}"/>
    <cellStyle name="20% - Accent6 3 2" xfId="443" xr:uid="{00000000-0005-0000-0000-0000BA010000}"/>
    <cellStyle name="20% - Accent6 3 2 2" xfId="444" xr:uid="{00000000-0005-0000-0000-0000BB010000}"/>
    <cellStyle name="20% - Accent6 3 2 2 2" xfId="445" xr:uid="{00000000-0005-0000-0000-0000BC010000}"/>
    <cellStyle name="20% - Accent6 3 2 2 3" xfId="446" xr:uid="{00000000-0005-0000-0000-0000BD010000}"/>
    <cellStyle name="20% - Accent6 3 2 2 4" xfId="447" xr:uid="{00000000-0005-0000-0000-0000BE010000}"/>
    <cellStyle name="20% - Accent6 3 2 2 5" xfId="448" xr:uid="{00000000-0005-0000-0000-0000BF010000}"/>
    <cellStyle name="20% - Accent6 3 2 3" xfId="449" xr:uid="{00000000-0005-0000-0000-0000C0010000}"/>
    <cellStyle name="20% - Accent6 3 2 4" xfId="450" xr:uid="{00000000-0005-0000-0000-0000C1010000}"/>
    <cellStyle name="20% - Accent6 3 2 5" xfId="451" xr:uid="{00000000-0005-0000-0000-0000C2010000}"/>
    <cellStyle name="20% - Accent6 3 2 6" xfId="452" xr:uid="{00000000-0005-0000-0000-0000C3010000}"/>
    <cellStyle name="20% - Accent6 3 3" xfId="453" xr:uid="{00000000-0005-0000-0000-0000C4010000}"/>
    <cellStyle name="20% - Accent6 3 3 2" xfId="454" xr:uid="{00000000-0005-0000-0000-0000C5010000}"/>
    <cellStyle name="20% - Accent6 3 3 3" xfId="455" xr:uid="{00000000-0005-0000-0000-0000C6010000}"/>
    <cellStyle name="20% - Accent6 3 3 4" xfId="456" xr:uid="{00000000-0005-0000-0000-0000C7010000}"/>
    <cellStyle name="20% - Accent6 3 3 5" xfId="457" xr:uid="{00000000-0005-0000-0000-0000C8010000}"/>
    <cellStyle name="20% - Accent6 3 4" xfId="458" xr:uid="{00000000-0005-0000-0000-0000C9010000}"/>
    <cellStyle name="20% - Accent6 3 5" xfId="459" xr:uid="{00000000-0005-0000-0000-0000CA010000}"/>
    <cellStyle name="20% - Accent6 3 6" xfId="460" xr:uid="{00000000-0005-0000-0000-0000CB010000}"/>
    <cellStyle name="20% - Accent6 3 7" xfId="461" xr:uid="{00000000-0005-0000-0000-0000CC010000}"/>
    <cellStyle name="20% - Accent6 4" xfId="462" xr:uid="{00000000-0005-0000-0000-0000CD010000}"/>
    <cellStyle name="20% - Accent6 4 2" xfId="463" xr:uid="{00000000-0005-0000-0000-0000CE010000}"/>
    <cellStyle name="20% - Accent6 4 2 2" xfId="464" xr:uid="{00000000-0005-0000-0000-0000CF010000}"/>
    <cellStyle name="20% - Accent6 4 2 3" xfId="465" xr:uid="{00000000-0005-0000-0000-0000D0010000}"/>
    <cellStyle name="20% - Accent6 4 2 4" xfId="466" xr:uid="{00000000-0005-0000-0000-0000D1010000}"/>
    <cellStyle name="20% - Accent6 4 2 5" xfId="467" xr:uid="{00000000-0005-0000-0000-0000D2010000}"/>
    <cellStyle name="20% - Accent6 4 3" xfId="468" xr:uid="{00000000-0005-0000-0000-0000D3010000}"/>
    <cellStyle name="20% - Accent6 4 4" xfId="469" xr:uid="{00000000-0005-0000-0000-0000D4010000}"/>
    <cellStyle name="20% - Accent6 4 5" xfId="470" xr:uid="{00000000-0005-0000-0000-0000D5010000}"/>
    <cellStyle name="20% - Accent6 4 6" xfId="471" xr:uid="{00000000-0005-0000-0000-0000D6010000}"/>
    <cellStyle name="20% - Accent6 5" xfId="472" xr:uid="{00000000-0005-0000-0000-0000D7010000}"/>
    <cellStyle name="20% - Accent6 5 2" xfId="473" xr:uid="{00000000-0005-0000-0000-0000D8010000}"/>
    <cellStyle name="20% - Accent6 5 3" xfId="474" xr:uid="{00000000-0005-0000-0000-0000D9010000}"/>
    <cellStyle name="20% - Accent6 5 4" xfId="475" xr:uid="{00000000-0005-0000-0000-0000DA010000}"/>
    <cellStyle name="20% - Accent6 5 5" xfId="476" xr:uid="{00000000-0005-0000-0000-0000DB010000}"/>
    <cellStyle name="20% - Accent6 6" xfId="477" xr:uid="{00000000-0005-0000-0000-0000DC010000}"/>
    <cellStyle name="20% - Accent6 7" xfId="478" xr:uid="{00000000-0005-0000-0000-0000DD010000}"/>
    <cellStyle name="20% - Accent6 8" xfId="479" xr:uid="{00000000-0005-0000-0000-0000DE010000}"/>
    <cellStyle name="20% - Accent6 9" xfId="480" xr:uid="{00000000-0005-0000-0000-0000DF010000}"/>
    <cellStyle name="40% - Accent1" xfId="481" builtinId="31" customBuiltin="1"/>
    <cellStyle name="40% - Accent1 2" xfId="482" xr:uid="{00000000-0005-0000-0000-0000E1010000}"/>
    <cellStyle name="40% - Accent1 2 2" xfId="483" xr:uid="{00000000-0005-0000-0000-0000E2010000}"/>
    <cellStyle name="40% - Accent1 2 2 2" xfId="484" xr:uid="{00000000-0005-0000-0000-0000E3010000}"/>
    <cellStyle name="40% - Accent1 2 2 2 2" xfId="485" xr:uid="{00000000-0005-0000-0000-0000E4010000}"/>
    <cellStyle name="40% - Accent1 2 2 2 2 2" xfId="486" xr:uid="{00000000-0005-0000-0000-0000E5010000}"/>
    <cellStyle name="40% - Accent1 2 2 2 2 3" xfId="487" xr:uid="{00000000-0005-0000-0000-0000E6010000}"/>
    <cellStyle name="40% - Accent1 2 2 2 2 4" xfId="488" xr:uid="{00000000-0005-0000-0000-0000E7010000}"/>
    <cellStyle name="40% - Accent1 2 2 2 2 5" xfId="489" xr:uid="{00000000-0005-0000-0000-0000E8010000}"/>
    <cellStyle name="40% - Accent1 2 2 2 3" xfId="490" xr:uid="{00000000-0005-0000-0000-0000E9010000}"/>
    <cellStyle name="40% - Accent1 2 2 2 4" xfId="491" xr:uid="{00000000-0005-0000-0000-0000EA010000}"/>
    <cellStyle name="40% - Accent1 2 2 2 5" xfId="492" xr:uid="{00000000-0005-0000-0000-0000EB010000}"/>
    <cellStyle name="40% - Accent1 2 2 2 6" xfId="493" xr:uid="{00000000-0005-0000-0000-0000EC010000}"/>
    <cellStyle name="40% - Accent1 2 2 3" xfId="494" xr:uid="{00000000-0005-0000-0000-0000ED010000}"/>
    <cellStyle name="40% - Accent1 2 2 3 2" xfId="495" xr:uid="{00000000-0005-0000-0000-0000EE010000}"/>
    <cellStyle name="40% - Accent1 2 2 3 3" xfId="496" xr:uid="{00000000-0005-0000-0000-0000EF010000}"/>
    <cellStyle name="40% - Accent1 2 2 3 4" xfId="497" xr:uid="{00000000-0005-0000-0000-0000F0010000}"/>
    <cellStyle name="40% - Accent1 2 2 3 5" xfId="498" xr:uid="{00000000-0005-0000-0000-0000F1010000}"/>
    <cellStyle name="40% - Accent1 2 2 4" xfId="499" xr:uid="{00000000-0005-0000-0000-0000F2010000}"/>
    <cellStyle name="40% - Accent1 2 2 5" xfId="500" xr:uid="{00000000-0005-0000-0000-0000F3010000}"/>
    <cellStyle name="40% - Accent1 2 2 6" xfId="501" xr:uid="{00000000-0005-0000-0000-0000F4010000}"/>
    <cellStyle name="40% - Accent1 2 2 7" xfId="502" xr:uid="{00000000-0005-0000-0000-0000F5010000}"/>
    <cellStyle name="40% - Accent1 2 3" xfId="503" xr:uid="{00000000-0005-0000-0000-0000F6010000}"/>
    <cellStyle name="40% - Accent1 2 3 2" xfId="504" xr:uid="{00000000-0005-0000-0000-0000F7010000}"/>
    <cellStyle name="40% - Accent1 2 3 2 2" xfId="505" xr:uid="{00000000-0005-0000-0000-0000F8010000}"/>
    <cellStyle name="40% - Accent1 2 3 2 3" xfId="506" xr:uid="{00000000-0005-0000-0000-0000F9010000}"/>
    <cellStyle name="40% - Accent1 2 3 2 4" xfId="507" xr:uid="{00000000-0005-0000-0000-0000FA010000}"/>
    <cellStyle name="40% - Accent1 2 3 2 5" xfId="508" xr:uid="{00000000-0005-0000-0000-0000FB010000}"/>
    <cellStyle name="40% - Accent1 2 3 3" xfId="509" xr:uid="{00000000-0005-0000-0000-0000FC010000}"/>
    <cellStyle name="40% - Accent1 2 3 4" xfId="510" xr:uid="{00000000-0005-0000-0000-0000FD010000}"/>
    <cellStyle name="40% - Accent1 2 3 5" xfId="511" xr:uid="{00000000-0005-0000-0000-0000FE010000}"/>
    <cellStyle name="40% - Accent1 2 3 6" xfId="512" xr:uid="{00000000-0005-0000-0000-0000FF010000}"/>
    <cellStyle name="40% - Accent1 2 4" xfId="513" xr:uid="{00000000-0005-0000-0000-000000020000}"/>
    <cellStyle name="40% - Accent1 2 4 2" xfId="514" xr:uid="{00000000-0005-0000-0000-000001020000}"/>
    <cellStyle name="40% - Accent1 2 4 3" xfId="515" xr:uid="{00000000-0005-0000-0000-000002020000}"/>
    <cellStyle name="40% - Accent1 2 4 4" xfId="516" xr:uid="{00000000-0005-0000-0000-000003020000}"/>
    <cellStyle name="40% - Accent1 2 4 5" xfId="517" xr:uid="{00000000-0005-0000-0000-000004020000}"/>
    <cellStyle name="40% - Accent1 2 5" xfId="518" xr:uid="{00000000-0005-0000-0000-000005020000}"/>
    <cellStyle name="40% - Accent1 2 6" xfId="519" xr:uid="{00000000-0005-0000-0000-000006020000}"/>
    <cellStyle name="40% - Accent1 2 7" xfId="520" xr:uid="{00000000-0005-0000-0000-000007020000}"/>
    <cellStyle name="40% - Accent1 2 8" xfId="521" xr:uid="{00000000-0005-0000-0000-000008020000}"/>
    <cellStyle name="40% - Accent1 3" xfId="522" xr:uid="{00000000-0005-0000-0000-000009020000}"/>
    <cellStyle name="40% - Accent1 3 2" xfId="523" xr:uid="{00000000-0005-0000-0000-00000A020000}"/>
    <cellStyle name="40% - Accent1 3 2 2" xfId="524" xr:uid="{00000000-0005-0000-0000-00000B020000}"/>
    <cellStyle name="40% - Accent1 3 2 2 2" xfId="525" xr:uid="{00000000-0005-0000-0000-00000C020000}"/>
    <cellStyle name="40% - Accent1 3 2 2 3" xfId="526" xr:uid="{00000000-0005-0000-0000-00000D020000}"/>
    <cellStyle name="40% - Accent1 3 2 2 4" xfId="527" xr:uid="{00000000-0005-0000-0000-00000E020000}"/>
    <cellStyle name="40% - Accent1 3 2 2 5" xfId="528" xr:uid="{00000000-0005-0000-0000-00000F020000}"/>
    <cellStyle name="40% - Accent1 3 2 3" xfId="529" xr:uid="{00000000-0005-0000-0000-000010020000}"/>
    <cellStyle name="40% - Accent1 3 2 4" xfId="530" xr:uid="{00000000-0005-0000-0000-000011020000}"/>
    <cellStyle name="40% - Accent1 3 2 5" xfId="531" xr:uid="{00000000-0005-0000-0000-000012020000}"/>
    <cellStyle name="40% - Accent1 3 2 6" xfId="532" xr:uid="{00000000-0005-0000-0000-000013020000}"/>
    <cellStyle name="40% - Accent1 3 3" xfId="533" xr:uid="{00000000-0005-0000-0000-000014020000}"/>
    <cellStyle name="40% - Accent1 3 3 2" xfId="534" xr:uid="{00000000-0005-0000-0000-000015020000}"/>
    <cellStyle name="40% - Accent1 3 3 3" xfId="535" xr:uid="{00000000-0005-0000-0000-000016020000}"/>
    <cellStyle name="40% - Accent1 3 3 4" xfId="536" xr:uid="{00000000-0005-0000-0000-000017020000}"/>
    <cellStyle name="40% - Accent1 3 3 5" xfId="537" xr:uid="{00000000-0005-0000-0000-000018020000}"/>
    <cellStyle name="40% - Accent1 3 4" xfId="538" xr:uid="{00000000-0005-0000-0000-000019020000}"/>
    <cellStyle name="40% - Accent1 3 5" xfId="539" xr:uid="{00000000-0005-0000-0000-00001A020000}"/>
    <cellStyle name="40% - Accent1 3 6" xfId="540" xr:uid="{00000000-0005-0000-0000-00001B020000}"/>
    <cellStyle name="40% - Accent1 3 7" xfId="541" xr:uid="{00000000-0005-0000-0000-00001C020000}"/>
    <cellStyle name="40% - Accent1 4" xfId="542" xr:uid="{00000000-0005-0000-0000-00001D020000}"/>
    <cellStyle name="40% - Accent1 4 2" xfId="543" xr:uid="{00000000-0005-0000-0000-00001E020000}"/>
    <cellStyle name="40% - Accent1 4 2 2" xfId="544" xr:uid="{00000000-0005-0000-0000-00001F020000}"/>
    <cellStyle name="40% - Accent1 4 2 3" xfId="545" xr:uid="{00000000-0005-0000-0000-000020020000}"/>
    <cellStyle name="40% - Accent1 4 2 4" xfId="546" xr:uid="{00000000-0005-0000-0000-000021020000}"/>
    <cellStyle name="40% - Accent1 4 2 5" xfId="547" xr:uid="{00000000-0005-0000-0000-000022020000}"/>
    <cellStyle name="40% - Accent1 4 3" xfId="548" xr:uid="{00000000-0005-0000-0000-000023020000}"/>
    <cellStyle name="40% - Accent1 4 4" xfId="549" xr:uid="{00000000-0005-0000-0000-000024020000}"/>
    <cellStyle name="40% - Accent1 4 5" xfId="550" xr:uid="{00000000-0005-0000-0000-000025020000}"/>
    <cellStyle name="40% - Accent1 4 6" xfId="551" xr:uid="{00000000-0005-0000-0000-000026020000}"/>
    <cellStyle name="40% - Accent1 5" xfId="552" xr:uid="{00000000-0005-0000-0000-000027020000}"/>
    <cellStyle name="40% - Accent1 5 2" xfId="553" xr:uid="{00000000-0005-0000-0000-000028020000}"/>
    <cellStyle name="40% - Accent1 5 3" xfId="554" xr:uid="{00000000-0005-0000-0000-000029020000}"/>
    <cellStyle name="40% - Accent1 5 4" xfId="555" xr:uid="{00000000-0005-0000-0000-00002A020000}"/>
    <cellStyle name="40% - Accent1 5 5" xfId="556" xr:uid="{00000000-0005-0000-0000-00002B020000}"/>
    <cellStyle name="40% - Accent1 6" xfId="557" xr:uid="{00000000-0005-0000-0000-00002C020000}"/>
    <cellStyle name="40% - Accent1 7" xfId="558" xr:uid="{00000000-0005-0000-0000-00002D020000}"/>
    <cellStyle name="40% - Accent1 8" xfId="559" xr:uid="{00000000-0005-0000-0000-00002E020000}"/>
    <cellStyle name="40% - Accent1 9" xfId="560" xr:uid="{00000000-0005-0000-0000-00002F020000}"/>
    <cellStyle name="40% - Accent2" xfId="561" builtinId="35" customBuiltin="1"/>
    <cellStyle name="40% - Accent2 2" xfId="562" xr:uid="{00000000-0005-0000-0000-000031020000}"/>
    <cellStyle name="40% - Accent2 2 2" xfId="563" xr:uid="{00000000-0005-0000-0000-000032020000}"/>
    <cellStyle name="40% - Accent2 2 2 2" xfId="564" xr:uid="{00000000-0005-0000-0000-000033020000}"/>
    <cellStyle name="40% - Accent2 2 2 2 2" xfId="565" xr:uid="{00000000-0005-0000-0000-000034020000}"/>
    <cellStyle name="40% - Accent2 2 2 2 2 2" xfId="566" xr:uid="{00000000-0005-0000-0000-000035020000}"/>
    <cellStyle name="40% - Accent2 2 2 2 2 3" xfId="567" xr:uid="{00000000-0005-0000-0000-000036020000}"/>
    <cellStyle name="40% - Accent2 2 2 2 2 4" xfId="568" xr:uid="{00000000-0005-0000-0000-000037020000}"/>
    <cellStyle name="40% - Accent2 2 2 2 2 5" xfId="569" xr:uid="{00000000-0005-0000-0000-000038020000}"/>
    <cellStyle name="40% - Accent2 2 2 2 3" xfId="570" xr:uid="{00000000-0005-0000-0000-000039020000}"/>
    <cellStyle name="40% - Accent2 2 2 2 4" xfId="571" xr:uid="{00000000-0005-0000-0000-00003A020000}"/>
    <cellStyle name="40% - Accent2 2 2 2 5" xfId="572" xr:uid="{00000000-0005-0000-0000-00003B020000}"/>
    <cellStyle name="40% - Accent2 2 2 2 6" xfId="573" xr:uid="{00000000-0005-0000-0000-00003C020000}"/>
    <cellStyle name="40% - Accent2 2 2 3" xfId="574" xr:uid="{00000000-0005-0000-0000-00003D020000}"/>
    <cellStyle name="40% - Accent2 2 2 3 2" xfId="575" xr:uid="{00000000-0005-0000-0000-00003E020000}"/>
    <cellStyle name="40% - Accent2 2 2 3 3" xfId="576" xr:uid="{00000000-0005-0000-0000-00003F020000}"/>
    <cellStyle name="40% - Accent2 2 2 3 4" xfId="577" xr:uid="{00000000-0005-0000-0000-000040020000}"/>
    <cellStyle name="40% - Accent2 2 2 3 5" xfId="578" xr:uid="{00000000-0005-0000-0000-000041020000}"/>
    <cellStyle name="40% - Accent2 2 2 4" xfId="579" xr:uid="{00000000-0005-0000-0000-000042020000}"/>
    <cellStyle name="40% - Accent2 2 2 5" xfId="580" xr:uid="{00000000-0005-0000-0000-000043020000}"/>
    <cellStyle name="40% - Accent2 2 2 6" xfId="581" xr:uid="{00000000-0005-0000-0000-000044020000}"/>
    <cellStyle name="40% - Accent2 2 2 7" xfId="582" xr:uid="{00000000-0005-0000-0000-000045020000}"/>
    <cellStyle name="40% - Accent2 2 3" xfId="583" xr:uid="{00000000-0005-0000-0000-000046020000}"/>
    <cellStyle name="40% - Accent2 2 3 2" xfId="584" xr:uid="{00000000-0005-0000-0000-000047020000}"/>
    <cellStyle name="40% - Accent2 2 3 2 2" xfId="585" xr:uid="{00000000-0005-0000-0000-000048020000}"/>
    <cellStyle name="40% - Accent2 2 3 2 3" xfId="586" xr:uid="{00000000-0005-0000-0000-000049020000}"/>
    <cellStyle name="40% - Accent2 2 3 2 4" xfId="587" xr:uid="{00000000-0005-0000-0000-00004A020000}"/>
    <cellStyle name="40% - Accent2 2 3 2 5" xfId="588" xr:uid="{00000000-0005-0000-0000-00004B020000}"/>
    <cellStyle name="40% - Accent2 2 3 3" xfId="589" xr:uid="{00000000-0005-0000-0000-00004C020000}"/>
    <cellStyle name="40% - Accent2 2 3 4" xfId="590" xr:uid="{00000000-0005-0000-0000-00004D020000}"/>
    <cellStyle name="40% - Accent2 2 3 5" xfId="591" xr:uid="{00000000-0005-0000-0000-00004E020000}"/>
    <cellStyle name="40% - Accent2 2 3 6" xfId="592" xr:uid="{00000000-0005-0000-0000-00004F020000}"/>
    <cellStyle name="40% - Accent2 2 4" xfId="593" xr:uid="{00000000-0005-0000-0000-000050020000}"/>
    <cellStyle name="40% - Accent2 2 4 2" xfId="594" xr:uid="{00000000-0005-0000-0000-000051020000}"/>
    <cellStyle name="40% - Accent2 2 4 3" xfId="595" xr:uid="{00000000-0005-0000-0000-000052020000}"/>
    <cellStyle name="40% - Accent2 2 4 4" xfId="596" xr:uid="{00000000-0005-0000-0000-000053020000}"/>
    <cellStyle name="40% - Accent2 2 4 5" xfId="597" xr:uid="{00000000-0005-0000-0000-000054020000}"/>
    <cellStyle name="40% - Accent2 2 5" xfId="598" xr:uid="{00000000-0005-0000-0000-000055020000}"/>
    <cellStyle name="40% - Accent2 2 6" xfId="599" xr:uid="{00000000-0005-0000-0000-000056020000}"/>
    <cellStyle name="40% - Accent2 2 7" xfId="600" xr:uid="{00000000-0005-0000-0000-000057020000}"/>
    <cellStyle name="40% - Accent2 2 8" xfId="601" xr:uid="{00000000-0005-0000-0000-000058020000}"/>
    <cellStyle name="40% - Accent2 3" xfId="602" xr:uid="{00000000-0005-0000-0000-000059020000}"/>
    <cellStyle name="40% - Accent2 3 2" xfId="603" xr:uid="{00000000-0005-0000-0000-00005A020000}"/>
    <cellStyle name="40% - Accent2 3 2 2" xfId="604" xr:uid="{00000000-0005-0000-0000-00005B020000}"/>
    <cellStyle name="40% - Accent2 3 2 2 2" xfId="605" xr:uid="{00000000-0005-0000-0000-00005C020000}"/>
    <cellStyle name="40% - Accent2 3 2 2 3" xfId="606" xr:uid="{00000000-0005-0000-0000-00005D020000}"/>
    <cellStyle name="40% - Accent2 3 2 2 4" xfId="607" xr:uid="{00000000-0005-0000-0000-00005E020000}"/>
    <cellStyle name="40% - Accent2 3 2 2 5" xfId="608" xr:uid="{00000000-0005-0000-0000-00005F020000}"/>
    <cellStyle name="40% - Accent2 3 2 3" xfId="609" xr:uid="{00000000-0005-0000-0000-000060020000}"/>
    <cellStyle name="40% - Accent2 3 2 4" xfId="610" xr:uid="{00000000-0005-0000-0000-000061020000}"/>
    <cellStyle name="40% - Accent2 3 2 5" xfId="611" xr:uid="{00000000-0005-0000-0000-000062020000}"/>
    <cellStyle name="40% - Accent2 3 2 6" xfId="612" xr:uid="{00000000-0005-0000-0000-000063020000}"/>
    <cellStyle name="40% - Accent2 3 3" xfId="613" xr:uid="{00000000-0005-0000-0000-000064020000}"/>
    <cellStyle name="40% - Accent2 3 3 2" xfId="614" xr:uid="{00000000-0005-0000-0000-000065020000}"/>
    <cellStyle name="40% - Accent2 3 3 3" xfId="615" xr:uid="{00000000-0005-0000-0000-000066020000}"/>
    <cellStyle name="40% - Accent2 3 3 4" xfId="616" xr:uid="{00000000-0005-0000-0000-000067020000}"/>
    <cellStyle name="40% - Accent2 3 3 5" xfId="617" xr:uid="{00000000-0005-0000-0000-000068020000}"/>
    <cellStyle name="40% - Accent2 3 4" xfId="618" xr:uid="{00000000-0005-0000-0000-000069020000}"/>
    <cellStyle name="40% - Accent2 3 5" xfId="619" xr:uid="{00000000-0005-0000-0000-00006A020000}"/>
    <cellStyle name="40% - Accent2 3 6" xfId="620" xr:uid="{00000000-0005-0000-0000-00006B020000}"/>
    <cellStyle name="40% - Accent2 3 7" xfId="621" xr:uid="{00000000-0005-0000-0000-00006C020000}"/>
    <cellStyle name="40% - Accent2 4" xfId="622" xr:uid="{00000000-0005-0000-0000-00006D020000}"/>
    <cellStyle name="40% - Accent2 4 2" xfId="623" xr:uid="{00000000-0005-0000-0000-00006E020000}"/>
    <cellStyle name="40% - Accent2 4 2 2" xfId="624" xr:uid="{00000000-0005-0000-0000-00006F020000}"/>
    <cellStyle name="40% - Accent2 4 2 3" xfId="625" xr:uid="{00000000-0005-0000-0000-000070020000}"/>
    <cellStyle name="40% - Accent2 4 2 4" xfId="626" xr:uid="{00000000-0005-0000-0000-000071020000}"/>
    <cellStyle name="40% - Accent2 4 2 5" xfId="627" xr:uid="{00000000-0005-0000-0000-000072020000}"/>
    <cellStyle name="40% - Accent2 4 3" xfId="628" xr:uid="{00000000-0005-0000-0000-000073020000}"/>
    <cellStyle name="40% - Accent2 4 4" xfId="629" xr:uid="{00000000-0005-0000-0000-000074020000}"/>
    <cellStyle name="40% - Accent2 4 5" xfId="630" xr:uid="{00000000-0005-0000-0000-000075020000}"/>
    <cellStyle name="40% - Accent2 4 6" xfId="631" xr:uid="{00000000-0005-0000-0000-000076020000}"/>
    <cellStyle name="40% - Accent2 5" xfId="632" xr:uid="{00000000-0005-0000-0000-000077020000}"/>
    <cellStyle name="40% - Accent2 5 2" xfId="633" xr:uid="{00000000-0005-0000-0000-000078020000}"/>
    <cellStyle name="40% - Accent2 5 3" xfId="634" xr:uid="{00000000-0005-0000-0000-000079020000}"/>
    <cellStyle name="40% - Accent2 5 4" xfId="635" xr:uid="{00000000-0005-0000-0000-00007A020000}"/>
    <cellStyle name="40% - Accent2 5 5" xfId="636" xr:uid="{00000000-0005-0000-0000-00007B020000}"/>
    <cellStyle name="40% - Accent2 6" xfId="637" xr:uid="{00000000-0005-0000-0000-00007C020000}"/>
    <cellStyle name="40% - Accent2 7" xfId="638" xr:uid="{00000000-0005-0000-0000-00007D020000}"/>
    <cellStyle name="40% - Accent2 8" xfId="639" xr:uid="{00000000-0005-0000-0000-00007E020000}"/>
    <cellStyle name="40% - Accent2 9" xfId="640" xr:uid="{00000000-0005-0000-0000-00007F020000}"/>
    <cellStyle name="40% - Accent3" xfId="641" builtinId="39" customBuiltin="1"/>
    <cellStyle name="40% - Accent3 2" xfId="642" xr:uid="{00000000-0005-0000-0000-000081020000}"/>
    <cellStyle name="40% - Accent3 2 2" xfId="643" xr:uid="{00000000-0005-0000-0000-000082020000}"/>
    <cellStyle name="40% - Accent3 2 2 2" xfId="644" xr:uid="{00000000-0005-0000-0000-000083020000}"/>
    <cellStyle name="40% - Accent3 2 2 2 2" xfId="645" xr:uid="{00000000-0005-0000-0000-000084020000}"/>
    <cellStyle name="40% - Accent3 2 2 2 2 2" xfId="646" xr:uid="{00000000-0005-0000-0000-000085020000}"/>
    <cellStyle name="40% - Accent3 2 2 2 2 3" xfId="647" xr:uid="{00000000-0005-0000-0000-000086020000}"/>
    <cellStyle name="40% - Accent3 2 2 2 2 4" xfId="648" xr:uid="{00000000-0005-0000-0000-000087020000}"/>
    <cellStyle name="40% - Accent3 2 2 2 2 5" xfId="649" xr:uid="{00000000-0005-0000-0000-000088020000}"/>
    <cellStyle name="40% - Accent3 2 2 2 3" xfId="650" xr:uid="{00000000-0005-0000-0000-000089020000}"/>
    <cellStyle name="40% - Accent3 2 2 2 4" xfId="651" xr:uid="{00000000-0005-0000-0000-00008A020000}"/>
    <cellStyle name="40% - Accent3 2 2 2 5" xfId="652" xr:uid="{00000000-0005-0000-0000-00008B020000}"/>
    <cellStyle name="40% - Accent3 2 2 2 6" xfId="653" xr:uid="{00000000-0005-0000-0000-00008C020000}"/>
    <cellStyle name="40% - Accent3 2 2 3" xfId="654" xr:uid="{00000000-0005-0000-0000-00008D020000}"/>
    <cellStyle name="40% - Accent3 2 2 3 2" xfId="655" xr:uid="{00000000-0005-0000-0000-00008E020000}"/>
    <cellStyle name="40% - Accent3 2 2 3 3" xfId="656" xr:uid="{00000000-0005-0000-0000-00008F020000}"/>
    <cellStyle name="40% - Accent3 2 2 3 4" xfId="657" xr:uid="{00000000-0005-0000-0000-000090020000}"/>
    <cellStyle name="40% - Accent3 2 2 3 5" xfId="658" xr:uid="{00000000-0005-0000-0000-000091020000}"/>
    <cellStyle name="40% - Accent3 2 2 4" xfId="659" xr:uid="{00000000-0005-0000-0000-000092020000}"/>
    <cellStyle name="40% - Accent3 2 2 5" xfId="660" xr:uid="{00000000-0005-0000-0000-000093020000}"/>
    <cellStyle name="40% - Accent3 2 2 6" xfId="661" xr:uid="{00000000-0005-0000-0000-000094020000}"/>
    <cellStyle name="40% - Accent3 2 2 7" xfId="662" xr:uid="{00000000-0005-0000-0000-000095020000}"/>
    <cellStyle name="40% - Accent3 2 3" xfId="663" xr:uid="{00000000-0005-0000-0000-000096020000}"/>
    <cellStyle name="40% - Accent3 2 3 2" xfId="664" xr:uid="{00000000-0005-0000-0000-000097020000}"/>
    <cellStyle name="40% - Accent3 2 3 2 2" xfId="665" xr:uid="{00000000-0005-0000-0000-000098020000}"/>
    <cellStyle name="40% - Accent3 2 3 2 3" xfId="666" xr:uid="{00000000-0005-0000-0000-000099020000}"/>
    <cellStyle name="40% - Accent3 2 3 2 4" xfId="667" xr:uid="{00000000-0005-0000-0000-00009A020000}"/>
    <cellStyle name="40% - Accent3 2 3 2 5" xfId="668" xr:uid="{00000000-0005-0000-0000-00009B020000}"/>
    <cellStyle name="40% - Accent3 2 3 3" xfId="669" xr:uid="{00000000-0005-0000-0000-00009C020000}"/>
    <cellStyle name="40% - Accent3 2 3 4" xfId="670" xr:uid="{00000000-0005-0000-0000-00009D020000}"/>
    <cellStyle name="40% - Accent3 2 3 5" xfId="671" xr:uid="{00000000-0005-0000-0000-00009E020000}"/>
    <cellStyle name="40% - Accent3 2 3 6" xfId="672" xr:uid="{00000000-0005-0000-0000-00009F020000}"/>
    <cellStyle name="40% - Accent3 2 4" xfId="673" xr:uid="{00000000-0005-0000-0000-0000A0020000}"/>
    <cellStyle name="40% - Accent3 2 4 2" xfId="674" xr:uid="{00000000-0005-0000-0000-0000A1020000}"/>
    <cellStyle name="40% - Accent3 2 4 3" xfId="675" xr:uid="{00000000-0005-0000-0000-0000A2020000}"/>
    <cellStyle name="40% - Accent3 2 4 4" xfId="676" xr:uid="{00000000-0005-0000-0000-0000A3020000}"/>
    <cellStyle name="40% - Accent3 2 4 5" xfId="677" xr:uid="{00000000-0005-0000-0000-0000A4020000}"/>
    <cellStyle name="40% - Accent3 2 5" xfId="678" xr:uid="{00000000-0005-0000-0000-0000A5020000}"/>
    <cellStyle name="40% - Accent3 2 6" xfId="679" xr:uid="{00000000-0005-0000-0000-0000A6020000}"/>
    <cellStyle name="40% - Accent3 2 7" xfId="680" xr:uid="{00000000-0005-0000-0000-0000A7020000}"/>
    <cellStyle name="40% - Accent3 2 8" xfId="681" xr:uid="{00000000-0005-0000-0000-0000A8020000}"/>
    <cellStyle name="40% - Accent3 3" xfId="682" xr:uid="{00000000-0005-0000-0000-0000A9020000}"/>
    <cellStyle name="40% - Accent3 3 2" xfId="683" xr:uid="{00000000-0005-0000-0000-0000AA020000}"/>
    <cellStyle name="40% - Accent3 3 2 2" xfId="684" xr:uid="{00000000-0005-0000-0000-0000AB020000}"/>
    <cellStyle name="40% - Accent3 3 2 2 2" xfId="685" xr:uid="{00000000-0005-0000-0000-0000AC020000}"/>
    <cellStyle name="40% - Accent3 3 2 2 3" xfId="686" xr:uid="{00000000-0005-0000-0000-0000AD020000}"/>
    <cellStyle name="40% - Accent3 3 2 2 4" xfId="687" xr:uid="{00000000-0005-0000-0000-0000AE020000}"/>
    <cellStyle name="40% - Accent3 3 2 2 5" xfId="688" xr:uid="{00000000-0005-0000-0000-0000AF020000}"/>
    <cellStyle name="40% - Accent3 3 2 3" xfId="689" xr:uid="{00000000-0005-0000-0000-0000B0020000}"/>
    <cellStyle name="40% - Accent3 3 2 4" xfId="690" xr:uid="{00000000-0005-0000-0000-0000B1020000}"/>
    <cellStyle name="40% - Accent3 3 2 5" xfId="691" xr:uid="{00000000-0005-0000-0000-0000B2020000}"/>
    <cellStyle name="40% - Accent3 3 2 6" xfId="692" xr:uid="{00000000-0005-0000-0000-0000B3020000}"/>
    <cellStyle name="40% - Accent3 3 3" xfId="693" xr:uid="{00000000-0005-0000-0000-0000B4020000}"/>
    <cellStyle name="40% - Accent3 3 3 2" xfId="694" xr:uid="{00000000-0005-0000-0000-0000B5020000}"/>
    <cellStyle name="40% - Accent3 3 3 3" xfId="695" xr:uid="{00000000-0005-0000-0000-0000B6020000}"/>
    <cellStyle name="40% - Accent3 3 3 4" xfId="696" xr:uid="{00000000-0005-0000-0000-0000B7020000}"/>
    <cellStyle name="40% - Accent3 3 3 5" xfId="697" xr:uid="{00000000-0005-0000-0000-0000B8020000}"/>
    <cellStyle name="40% - Accent3 3 4" xfId="698" xr:uid="{00000000-0005-0000-0000-0000B9020000}"/>
    <cellStyle name="40% - Accent3 3 5" xfId="699" xr:uid="{00000000-0005-0000-0000-0000BA020000}"/>
    <cellStyle name="40% - Accent3 3 6" xfId="700" xr:uid="{00000000-0005-0000-0000-0000BB020000}"/>
    <cellStyle name="40% - Accent3 3 7" xfId="701" xr:uid="{00000000-0005-0000-0000-0000BC020000}"/>
    <cellStyle name="40% - Accent3 4" xfId="702" xr:uid="{00000000-0005-0000-0000-0000BD020000}"/>
    <cellStyle name="40% - Accent3 4 2" xfId="703" xr:uid="{00000000-0005-0000-0000-0000BE020000}"/>
    <cellStyle name="40% - Accent3 4 2 2" xfId="704" xr:uid="{00000000-0005-0000-0000-0000BF020000}"/>
    <cellStyle name="40% - Accent3 4 2 3" xfId="705" xr:uid="{00000000-0005-0000-0000-0000C0020000}"/>
    <cellStyle name="40% - Accent3 4 2 4" xfId="706" xr:uid="{00000000-0005-0000-0000-0000C1020000}"/>
    <cellStyle name="40% - Accent3 4 2 5" xfId="707" xr:uid="{00000000-0005-0000-0000-0000C2020000}"/>
    <cellStyle name="40% - Accent3 4 3" xfId="708" xr:uid="{00000000-0005-0000-0000-0000C3020000}"/>
    <cellStyle name="40% - Accent3 4 4" xfId="709" xr:uid="{00000000-0005-0000-0000-0000C4020000}"/>
    <cellStyle name="40% - Accent3 4 5" xfId="710" xr:uid="{00000000-0005-0000-0000-0000C5020000}"/>
    <cellStyle name="40% - Accent3 4 6" xfId="711" xr:uid="{00000000-0005-0000-0000-0000C6020000}"/>
    <cellStyle name="40% - Accent3 5" xfId="712" xr:uid="{00000000-0005-0000-0000-0000C7020000}"/>
    <cellStyle name="40% - Accent3 5 2" xfId="713" xr:uid="{00000000-0005-0000-0000-0000C8020000}"/>
    <cellStyle name="40% - Accent3 5 3" xfId="714" xr:uid="{00000000-0005-0000-0000-0000C9020000}"/>
    <cellStyle name="40% - Accent3 5 4" xfId="715" xr:uid="{00000000-0005-0000-0000-0000CA020000}"/>
    <cellStyle name="40% - Accent3 5 5" xfId="716" xr:uid="{00000000-0005-0000-0000-0000CB020000}"/>
    <cellStyle name="40% - Accent3 6" xfId="717" xr:uid="{00000000-0005-0000-0000-0000CC020000}"/>
    <cellStyle name="40% - Accent3 7" xfId="718" xr:uid="{00000000-0005-0000-0000-0000CD020000}"/>
    <cellStyle name="40% - Accent3 8" xfId="719" xr:uid="{00000000-0005-0000-0000-0000CE020000}"/>
    <cellStyle name="40% - Accent3 9" xfId="720" xr:uid="{00000000-0005-0000-0000-0000CF020000}"/>
    <cellStyle name="40% - Accent4" xfId="721" builtinId="43" customBuiltin="1"/>
    <cellStyle name="40% - Accent4 2" xfId="722" xr:uid="{00000000-0005-0000-0000-0000D1020000}"/>
    <cellStyle name="40% - Accent4 2 2" xfId="723" xr:uid="{00000000-0005-0000-0000-0000D2020000}"/>
    <cellStyle name="40% - Accent4 2 2 2" xfId="724" xr:uid="{00000000-0005-0000-0000-0000D3020000}"/>
    <cellStyle name="40% - Accent4 2 2 2 2" xfId="725" xr:uid="{00000000-0005-0000-0000-0000D4020000}"/>
    <cellStyle name="40% - Accent4 2 2 2 2 2" xfId="726" xr:uid="{00000000-0005-0000-0000-0000D5020000}"/>
    <cellStyle name="40% - Accent4 2 2 2 2 3" xfId="727" xr:uid="{00000000-0005-0000-0000-0000D6020000}"/>
    <cellStyle name="40% - Accent4 2 2 2 2 4" xfId="728" xr:uid="{00000000-0005-0000-0000-0000D7020000}"/>
    <cellStyle name="40% - Accent4 2 2 2 2 5" xfId="729" xr:uid="{00000000-0005-0000-0000-0000D8020000}"/>
    <cellStyle name="40% - Accent4 2 2 2 3" xfId="730" xr:uid="{00000000-0005-0000-0000-0000D9020000}"/>
    <cellStyle name="40% - Accent4 2 2 2 4" xfId="731" xr:uid="{00000000-0005-0000-0000-0000DA020000}"/>
    <cellStyle name="40% - Accent4 2 2 2 5" xfId="732" xr:uid="{00000000-0005-0000-0000-0000DB020000}"/>
    <cellStyle name="40% - Accent4 2 2 2 6" xfId="733" xr:uid="{00000000-0005-0000-0000-0000DC020000}"/>
    <cellStyle name="40% - Accent4 2 2 3" xfId="734" xr:uid="{00000000-0005-0000-0000-0000DD020000}"/>
    <cellStyle name="40% - Accent4 2 2 3 2" xfId="735" xr:uid="{00000000-0005-0000-0000-0000DE020000}"/>
    <cellStyle name="40% - Accent4 2 2 3 3" xfId="736" xr:uid="{00000000-0005-0000-0000-0000DF020000}"/>
    <cellStyle name="40% - Accent4 2 2 3 4" xfId="737" xr:uid="{00000000-0005-0000-0000-0000E0020000}"/>
    <cellStyle name="40% - Accent4 2 2 3 5" xfId="738" xr:uid="{00000000-0005-0000-0000-0000E1020000}"/>
    <cellStyle name="40% - Accent4 2 2 4" xfId="739" xr:uid="{00000000-0005-0000-0000-0000E2020000}"/>
    <cellStyle name="40% - Accent4 2 2 5" xfId="740" xr:uid="{00000000-0005-0000-0000-0000E3020000}"/>
    <cellStyle name="40% - Accent4 2 2 6" xfId="741" xr:uid="{00000000-0005-0000-0000-0000E4020000}"/>
    <cellStyle name="40% - Accent4 2 2 7" xfId="742" xr:uid="{00000000-0005-0000-0000-0000E5020000}"/>
    <cellStyle name="40% - Accent4 2 3" xfId="743" xr:uid="{00000000-0005-0000-0000-0000E6020000}"/>
    <cellStyle name="40% - Accent4 2 3 2" xfId="744" xr:uid="{00000000-0005-0000-0000-0000E7020000}"/>
    <cellStyle name="40% - Accent4 2 3 2 2" xfId="745" xr:uid="{00000000-0005-0000-0000-0000E8020000}"/>
    <cellStyle name="40% - Accent4 2 3 2 3" xfId="746" xr:uid="{00000000-0005-0000-0000-0000E9020000}"/>
    <cellStyle name="40% - Accent4 2 3 2 4" xfId="747" xr:uid="{00000000-0005-0000-0000-0000EA020000}"/>
    <cellStyle name="40% - Accent4 2 3 2 5" xfId="748" xr:uid="{00000000-0005-0000-0000-0000EB020000}"/>
    <cellStyle name="40% - Accent4 2 3 3" xfId="749" xr:uid="{00000000-0005-0000-0000-0000EC020000}"/>
    <cellStyle name="40% - Accent4 2 3 4" xfId="750" xr:uid="{00000000-0005-0000-0000-0000ED020000}"/>
    <cellStyle name="40% - Accent4 2 3 5" xfId="751" xr:uid="{00000000-0005-0000-0000-0000EE020000}"/>
    <cellStyle name="40% - Accent4 2 3 6" xfId="752" xr:uid="{00000000-0005-0000-0000-0000EF020000}"/>
    <cellStyle name="40% - Accent4 2 4" xfId="753" xr:uid="{00000000-0005-0000-0000-0000F0020000}"/>
    <cellStyle name="40% - Accent4 2 4 2" xfId="754" xr:uid="{00000000-0005-0000-0000-0000F1020000}"/>
    <cellStyle name="40% - Accent4 2 4 3" xfId="755" xr:uid="{00000000-0005-0000-0000-0000F2020000}"/>
    <cellStyle name="40% - Accent4 2 4 4" xfId="756" xr:uid="{00000000-0005-0000-0000-0000F3020000}"/>
    <cellStyle name="40% - Accent4 2 4 5" xfId="757" xr:uid="{00000000-0005-0000-0000-0000F4020000}"/>
    <cellStyle name="40% - Accent4 2 5" xfId="758" xr:uid="{00000000-0005-0000-0000-0000F5020000}"/>
    <cellStyle name="40% - Accent4 2 6" xfId="759" xr:uid="{00000000-0005-0000-0000-0000F6020000}"/>
    <cellStyle name="40% - Accent4 2 7" xfId="760" xr:uid="{00000000-0005-0000-0000-0000F7020000}"/>
    <cellStyle name="40% - Accent4 2 8" xfId="761" xr:uid="{00000000-0005-0000-0000-0000F8020000}"/>
    <cellStyle name="40% - Accent4 3" xfId="762" xr:uid="{00000000-0005-0000-0000-0000F9020000}"/>
    <cellStyle name="40% - Accent4 3 2" xfId="763" xr:uid="{00000000-0005-0000-0000-0000FA020000}"/>
    <cellStyle name="40% - Accent4 3 2 2" xfId="764" xr:uid="{00000000-0005-0000-0000-0000FB020000}"/>
    <cellStyle name="40% - Accent4 3 2 2 2" xfId="765" xr:uid="{00000000-0005-0000-0000-0000FC020000}"/>
    <cellStyle name="40% - Accent4 3 2 2 3" xfId="766" xr:uid="{00000000-0005-0000-0000-0000FD020000}"/>
    <cellStyle name="40% - Accent4 3 2 2 4" xfId="767" xr:uid="{00000000-0005-0000-0000-0000FE020000}"/>
    <cellStyle name="40% - Accent4 3 2 2 5" xfId="768" xr:uid="{00000000-0005-0000-0000-0000FF020000}"/>
    <cellStyle name="40% - Accent4 3 2 3" xfId="769" xr:uid="{00000000-0005-0000-0000-000000030000}"/>
    <cellStyle name="40% - Accent4 3 2 4" xfId="770" xr:uid="{00000000-0005-0000-0000-000001030000}"/>
    <cellStyle name="40% - Accent4 3 2 5" xfId="771" xr:uid="{00000000-0005-0000-0000-000002030000}"/>
    <cellStyle name="40% - Accent4 3 2 6" xfId="772" xr:uid="{00000000-0005-0000-0000-000003030000}"/>
    <cellStyle name="40% - Accent4 3 3" xfId="773" xr:uid="{00000000-0005-0000-0000-000004030000}"/>
    <cellStyle name="40% - Accent4 3 3 2" xfId="774" xr:uid="{00000000-0005-0000-0000-000005030000}"/>
    <cellStyle name="40% - Accent4 3 3 3" xfId="775" xr:uid="{00000000-0005-0000-0000-000006030000}"/>
    <cellStyle name="40% - Accent4 3 3 4" xfId="776" xr:uid="{00000000-0005-0000-0000-000007030000}"/>
    <cellStyle name="40% - Accent4 3 3 5" xfId="777" xr:uid="{00000000-0005-0000-0000-000008030000}"/>
    <cellStyle name="40% - Accent4 3 4" xfId="778" xr:uid="{00000000-0005-0000-0000-000009030000}"/>
    <cellStyle name="40% - Accent4 3 5" xfId="779" xr:uid="{00000000-0005-0000-0000-00000A030000}"/>
    <cellStyle name="40% - Accent4 3 6" xfId="780" xr:uid="{00000000-0005-0000-0000-00000B030000}"/>
    <cellStyle name="40% - Accent4 3 7" xfId="781" xr:uid="{00000000-0005-0000-0000-00000C030000}"/>
    <cellStyle name="40% - Accent4 4" xfId="782" xr:uid="{00000000-0005-0000-0000-00000D030000}"/>
    <cellStyle name="40% - Accent4 4 2" xfId="783" xr:uid="{00000000-0005-0000-0000-00000E030000}"/>
    <cellStyle name="40% - Accent4 4 2 2" xfId="784" xr:uid="{00000000-0005-0000-0000-00000F030000}"/>
    <cellStyle name="40% - Accent4 4 2 3" xfId="785" xr:uid="{00000000-0005-0000-0000-000010030000}"/>
    <cellStyle name="40% - Accent4 4 2 4" xfId="786" xr:uid="{00000000-0005-0000-0000-000011030000}"/>
    <cellStyle name="40% - Accent4 4 2 5" xfId="787" xr:uid="{00000000-0005-0000-0000-000012030000}"/>
    <cellStyle name="40% - Accent4 4 3" xfId="788" xr:uid="{00000000-0005-0000-0000-000013030000}"/>
    <cellStyle name="40% - Accent4 4 4" xfId="789" xr:uid="{00000000-0005-0000-0000-000014030000}"/>
    <cellStyle name="40% - Accent4 4 5" xfId="790" xr:uid="{00000000-0005-0000-0000-000015030000}"/>
    <cellStyle name="40% - Accent4 4 6" xfId="791" xr:uid="{00000000-0005-0000-0000-000016030000}"/>
    <cellStyle name="40% - Accent4 5" xfId="792" xr:uid="{00000000-0005-0000-0000-000017030000}"/>
    <cellStyle name="40% - Accent4 5 2" xfId="793" xr:uid="{00000000-0005-0000-0000-000018030000}"/>
    <cellStyle name="40% - Accent4 5 3" xfId="794" xr:uid="{00000000-0005-0000-0000-000019030000}"/>
    <cellStyle name="40% - Accent4 5 4" xfId="795" xr:uid="{00000000-0005-0000-0000-00001A030000}"/>
    <cellStyle name="40% - Accent4 5 5" xfId="796" xr:uid="{00000000-0005-0000-0000-00001B030000}"/>
    <cellStyle name="40% - Accent4 6" xfId="797" xr:uid="{00000000-0005-0000-0000-00001C030000}"/>
    <cellStyle name="40% - Accent4 7" xfId="798" xr:uid="{00000000-0005-0000-0000-00001D030000}"/>
    <cellStyle name="40% - Accent4 8" xfId="799" xr:uid="{00000000-0005-0000-0000-00001E030000}"/>
    <cellStyle name="40% - Accent4 9" xfId="800" xr:uid="{00000000-0005-0000-0000-00001F030000}"/>
    <cellStyle name="40% - Accent5" xfId="801" builtinId="47" customBuiltin="1"/>
    <cellStyle name="40% - Accent5 2" xfId="802" xr:uid="{00000000-0005-0000-0000-000021030000}"/>
    <cellStyle name="40% - Accent5 2 2" xfId="803" xr:uid="{00000000-0005-0000-0000-000022030000}"/>
    <cellStyle name="40% - Accent5 2 2 2" xfId="804" xr:uid="{00000000-0005-0000-0000-000023030000}"/>
    <cellStyle name="40% - Accent5 2 2 2 2" xfId="805" xr:uid="{00000000-0005-0000-0000-000024030000}"/>
    <cellStyle name="40% - Accent5 2 2 2 2 2" xfId="806" xr:uid="{00000000-0005-0000-0000-000025030000}"/>
    <cellStyle name="40% - Accent5 2 2 2 2 3" xfId="807" xr:uid="{00000000-0005-0000-0000-000026030000}"/>
    <cellStyle name="40% - Accent5 2 2 2 2 4" xfId="808" xr:uid="{00000000-0005-0000-0000-000027030000}"/>
    <cellStyle name="40% - Accent5 2 2 2 2 5" xfId="809" xr:uid="{00000000-0005-0000-0000-000028030000}"/>
    <cellStyle name="40% - Accent5 2 2 2 3" xfId="810" xr:uid="{00000000-0005-0000-0000-000029030000}"/>
    <cellStyle name="40% - Accent5 2 2 2 4" xfId="811" xr:uid="{00000000-0005-0000-0000-00002A030000}"/>
    <cellStyle name="40% - Accent5 2 2 2 5" xfId="812" xr:uid="{00000000-0005-0000-0000-00002B030000}"/>
    <cellStyle name="40% - Accent5 2 2 2 6" xfId="813" xr:uid="{00000000-0005-0000-0000-00002C030000}"/>
    <cellStyle name="40% - Accent5 2 2 3" xfId="814" xr:uid="{00000000-0005-0000-0000-00002D030000}"/>
    <cellStyle name="40% - Accent5 2 2 3 2" xfId="815" xr:uid="{00000000-0005-0000-0000-00002E030000}"/>
    <cellStyle name="40% - Accent5 2 2 3 3" xfId="816" xr:uid="{00000000-0005-0000-0000-00002F030000}"/>
    <cellStyle name="40% - Accent5 2 2 3 4" xfId="817" xr:uid="{00000000-0005-0000-0000-000030030000}"/>
    <cellStyle name="40% - Accent5 2 2 3 5" xfId="818" xr:uid="{00000000-0005-0000-0000-000031030000}"/>
    <cellStyle name="40% - Accent5 2 2 4" xfId="819" xr:uid="{00000000-0005-0000-0000-000032030000}"/>
    <cellStyle name="40% - Accent5 2 2 5" xfId="820" xr:uid="{00000000-0005-0000-0000-000033030000}"/>
    <cellStyle name="40% - Accent5 2 2 6" xfId="821" xr:uid="{00000000-0005-0000-0000-000034030000}"/>
    <cellStyle name="40% - Accent5 2 2 7" xfId="822" xr:uid="{00000000-0005-0000-0000-000035030000}"/>
    <cellStyle name="40% - Accent5 2 3" xfId="823" xr:uid="{00000000-0005-0000-0000-000036030000}"/>
    <cellStyle name="40% - Accent5 2 3 2" xfId="824" xr:uid="{00000000-0005-0000-0000-000037030000}"/>
    <cellStyle name="40% - Accent5 2 3 2 2" xfId="825" xr:uid="{00000000-0005-0000-0000-000038030000}"/>
    <cellStyle name="40% - Accent5 2 3 2 3" xfId="826" xr:uid="{00000000-0005-0000-0000-000039030000}"/>
    <cellStyle name="40% - Accent5 2 3 2 4" xfId="827" xr:uid="{00000000-0005-0000-0000-00003A030000}"/>
    <cellStyle name="40% - Accent5 2 3 2 5" xfId="828" xr:uid="{00000000-0005-0000-0000-00003B030000}"/>
    <cellStyle name="40% - Accent5 2 3 3" xfId="829" xr:uid="{00000000-0005-0000-0000-00003C030000}"/>
    <cellStyle name="40% - Accent5 2 3 4" xfId="830" xr:uid="{00000000-0005-0000-0000-00003D030000}"/>
    <cellStyle name="40% - Accent5 2 3 5" xfId="831" xr:uid="{00000000-0005-0000-0000-00003E030000}"/>
    <cellStyle name="40% - Accent5 2 3 6" xfId="832" xr:uid="{00000000-0005-0000-0000-00003F030000}"/>
    <cellStyle name="40% - Accent5 2 4" xfId="833" xr:uid="{00000000-0005-0000-0000-000040030000}"/>
    <cellStyle name="40% - Accent5 2 4 2" xfId="834" xr:uid="{00000000-0005-0000-0000-000041030000}"/>
    <cellStyle name="40% - Accent5 2 4 3" xfId="835" xr:uid="{00000000-0005-0000-0000-000042030000}"/>
    <cellStyle name="40% - Accent5 2 4 4" xfId="836" xr:uid="{00000000-0005-0000-0000-000043030000}"/>
    <cellStyle name="40% - Accent5 2 4 5" xfId="837" xr:uid="{00000000-0005-0000-0000-000044030000}"/>
    <cellStyle name="40% - Accent5 2 5" xfId="838" xr:uid="{00000000-0005-0000-0000-000045030000}"/>
    <cellStyle name="40% - Accent5 2 6" xfId="839" xr:uid="{00000000-0005-0000-0000-000046030000}"/>
    <cellStyle name="40% - Accent5 2 7" xfId="840" xr:uid="{00000000-0005-0000-0000-000047030000}"/>
    <cellStyle name="40% - Accent5 2 8" xfId="841" xr:uid="{00000000-0005-0000-0000-000048030000}"/>
    <cellStyle name="40% - Accent5 3" xfId="842" xr:uid="{00000000-0005-0000-0000-000049030000}"/>
    <cellStyle name="40% - Accent5 3 2" xfId="843" xr:uid="{00000000-0005-0000-0000-00004A030000}"/>
    <cellStyle name="40% - Accent5 3 2 2" xfId="844" xr:uid="{00000000-0005-0000-0000-00004B030000}"/>
    <cellStyle name="40% - Accent5 3 2 2 2" xfId="845" xr:uid="{00000000-0005-0000-0000-00004C030000}"/>
    <cellStyle name="40% - Accent5 3 2 2 3" xfId="846" xr:uid="{00000000-0005-0000-0000-00004D030000}"/>
    <cellStyle name="40% - Accent5 3 2 2 4" xfId="847" xr:uid="{00000000-0005-0000-0000-00004E030000}"/>
    <cellStyle name="40% - Accent5 3 2 2 5" xfId="848" xr:uid="{00000000-0005-0000-0000-00004F030000}"/>
    <cellStyle name="40% - Accent5 3 2 3" xfId="849" xr:uid="{00000000-0005-0000-0000-000050030000}"/>
    <cellStyle name="40% - Accent5 3 2 4" xfId="850" xr:uid="{00000000-0005-0000-0000-000051030000}"/>
    <cellStyle name="40% - Accent5 3 2 5" xfId="851" xr:uid="{00000000-0005-0000-0000-000052030000}"/>
    <cellStyle name="40% - Accent5 3 2 6" xfId="852" xr:uid="{00000000-0005-0000-0000-000053030000}"/>
    <cellStyle name="40% - Accent5 3 3" xfId="853" xr:uid="{00000000-0005-0000-0000-000054030000}"/>
    <cellStyle name="40% - Accent5 3 3 2" xfId="854" xr:uid="{00000000-0005-0000-0000-000055030000}"/>
    <cellStyle name="40% - Accent5 3 3 3" xfId="855" xr:uid="{00000000-0005-0000-0000-000056030000}"/>
    <cellStyle name="40% - Accent5 3 3 4" xfId="856" xr:uid="{00000000-0005-0000-0000-000057030000}"/>
    <cellStyle name="40% - Accent5 3 3 5" xfId="857" xr:uid="{00000000-0005-0000-0000-000058030000}"/>
    <cellStyle name="40% - Accent5 3 4" xfId="858" xr:uid="{00000000-0005-0000-0000-000059030000}"/>
    <cellStyle name="40% - Accent5 3 5" xfId="859" xr:uid="{00000000-0005-0000-0000-00005A030000}"/>
    <cellStyle name="40% - Accent5 3 6" xfId="860" xr:uid="{00000000-0005-0000-0000-00005B030000}"/>
    <cellStyle name="40% - Accent5 3 7" xfId="861" xr:uid="{00000000-0005-0000-0000-00005C030000}"/>
    <cellStyle name="40% - Accent5 4" xfId="862" xr:uid="{00000000-0005-0000-0000-00005D030000}"/>
    <cellStyle name="40% - Accent5 4 2" xfId="863" xr:uid="{00000000-0005-0000-0000-00005E030000}"/>
    <cellStyle name="40% - Accent5 4 2 2" xfId="864" xr:uid="{00000000-0005-0000-0000-00005F030000}"/>
    <cellStyle name="40% - Accent5 4 2 3" xfId="865" xr:uid="{00000000-0005-0000-0000-000060030000}"/>
    <cellStyle name="40% - Accent5 4 2 4" xfId="866" xr:uid="{00000000-0005-0000-0000-000061030000}"/>
    <cellStyle name="40% - Accent5 4 2 5" xfId="867" xr:uid="{00000000-0005-0000-0000-000062030000}"/>
    <cellStyle name="40% - Accent5 4 3" xfId="868" xr:uid="{00000000-0005-0000-0000-000063030000}"/>
    <cellStyle name="40% - Accent5 4 4" xfId="869" xr:uid="{00000000-0005-0000-0000-000064030000}"/>
    <cellStyle name="40% - Accent5 4 5" xfId="870" xr:uid="{00000000-0005-0000-0000-000065030000}"/>
    <cellStyle name="40% - Accent5 4 6" xfId="871" xr:uid="{00000000-0005-0000-0000-000066030000}"/>
    <cellStyle name="40% - Accent5 5" xfId="872" xr:uid="{00000000-0005-0000-0000-000067030000}"/>
    <cellStyle name="40% - Accent5 5 2" xfId="873" xr:uid="{00000000-0005-0000-0000-000068030000}"/>
    <cellStyle name="40% - Accent5 5 3" xfId="874" xr:uid="{00000000-0005-0000-0000-000069030000}"/>
    <cellStyle name="40% - Accent5 5 4" xfId="875" xr:uid="{00000000-0005-0000-0000-00006A030000}"/>
    <cellStyle name="40% - Accent5 5 5" xfId="876" xr:uid="{00000000-0005-0000-0000-00006B030000}"/>
    <cellStyle name="40% - Accent5 6" xfId="877" xr:uid="{00000000-0005-0000-0000-00006C030000}"/>
    <cellStyle name="40% - Accent5 7" xfId="878" xr:uid="{00000000-0005-0000-0000-00006D030000}"/>
    <cellStyle name="40% - Accent5 8" xfId="879" xr:uid="{00000000-0005-0000-0000-00006E030000}"/>
    <cellStyle name="40% - Accent5 9" xfId="880" xr:uid="{00000000-0005-0000-0000-00006F030000}"/>
    <cellStyle name="40% - Accent6" xfId="881" builtinId="51" customBuiltin="1"/>
    <cellStyle name="40% - Accent6 2" xfId="882" xr:uid="{00000000-0005-0000-0000-000071030000}"/>
    <cellStyle name="40% - Accent6 2 2" xfId="883" xr:uid="{00000000-0005-0000-0000-000072030000}"/>
    <cellStyle name="40% - Accent6 2 2 2" xfId="884" xr:uid="{00000000-0005-0000-0000-000073030000}"/>
    <cellStyle name="40% - Accent6 2 2 2 2" xfId="885" xr:uid="{00000000-0005-0000-0000-000074030000}"/>
    <cellStyle name="40% - Accent6 2 2 2 2 2" xfId="886" xr:uid="{00000000-0005-0000-0000-000075030000}"/>
    <cellStyle name="40% - Accent6 2 2 2 2 3" xfId="887" xr:uid="{00000000-0005-0000-0000-000076030000}"/>
    <cellStyle name="40% - Accent6 2 2 2 2 4" xfId="888" xr:uid="{00000000-0005-0000-0000-000077030000}"/>
    <cellStyle name="40% - Accent6 2 2 2 2 5" xfId="889" xr:uid="{00000000-0005-0000-0000-000078030000}"/>
    <cellStyle name="40% - Accent6 2 2 2 3" xfId="890" xr:uid="{00000000-0005-0000-0000-000079030000}"/>
    <cellStyle name="40% - Accent6 2 2 2 4" xfId="891" xr:uid="{00000000-0005-0000-0000-00007A030000}"/>
    <cellStyle name="40% - Accent6 2 2 2 5" xfId="892" xr:uid="{00000000-0005-0000-0000-00007B030000}"/>
    <cellStyle name="40% - Accent6 2 2 2 6" xfId="893" xr:uid="{00000000-0005-0000-0000-00007C030000}"/>
    <cellStyle name="40% - Accent6 2 2 3" xfId="894" xr:uid="{00000000-0005-0000-0000-00007D030000}"/>
    <cellStyle name="40% - Accent6 2 2 3 2" xfId="895" xr:uid="{00000000-0005-0000-0000-00007E030000}"/>
    <cellStyle name="40% - Accent6 2 2 3 3" xfId="896" xr:uid="{00000000-0005-0000-0000-00007F030000}"/>
    <cellStyle name="40% - Accent6 2 2 3 4" xfId="897" xr:uid="{00000000-0005-0000-0000-000080030000}"/>
    <cellStyle name="40% - Accent6 2 2 3 5" xfId="898" xr:uid="{00000000-0005-0000-0000-000081030000}"/>
    <cellStyle name="40% - Accent6 2 2 4" xfId="899" xr:uid="{00000000-0005-0000-0000-000082030000}"/>
    <cellStyle name="40% - Accent6 2 2 5" xfId="900" xr:uid="{00000000-0005-0000-0000-000083030000}"/>
    <cellStyle name="40% - Accent6 2 2 6" xfId="901" xr:uid="{00000000-0005-0000-0000-000084030000}"/>
    <cellStyle name="40% - Accent6 2 2 7" xfId="902" xr:uid="{00000000-0005-0000-0000-000085030000}"/>
    <cellStyle name="40% - Accent6 2 3" xfId="903" xr:uid="{00000000-0005-0000-0000-000086030000}"/>
    <cellStyle name="40% - Accent6 2 3 2" xfId="904" xr:uid="{00000000-0005-0000-0000-000087030000}"/>
    <cellStyle name="40% - Accent6 2 3 2 2" xfId="905" xr:uid="{00000000-0005-0000-0000-000088030000}"/>
    <cellStyle name="40% - Accent6 2 3 2 3" xfId="906" xr:uid="{00000000-0005-0000-0000-000089030000}"/>
    <cellStyle name="40% - Accent6 2 3 2 4" xfId="907" xr:uid="{00000000-0005-0000-0000-00008A030000}"/>
    <cellStyle name="40% - Accent6 2 3 2 5" xfId="908" xr:uid="{00000000-0005-0000-0000-00008B030000}"/>
    <cellStyle name="40% - Accent6 2 3 3" xfId="909" xr:uid="{00000000-0005-0000-0000-00008C030000}"/>
    <cellStyle name="40% - Accent6 2 3 4" xfId="910" xr:uid="{00000000-0005-0000-0000-00008D030000}"/>
    <cellStyle name="40% - Accent6 2 3 5" xfId="911" xr:uid="{00000000-0005-0000-0000-00008E030000}"/>
    <cellStyle name="40% - Accent6 2 3 6" xfId="912" xr:uid="{00000000-0005-0000-0000-00008F030000}"/>
    <cellStyle name="40% - Accent6 2 4" xfId="913" xr:uid="{00000000-0005-0000-0000-000090030000}"/>
    <cellStyle name="40% - Accent6 2 4 2" xfId="914" xr:uid="{00000000-0005-0000-0000-000091030000}"/>
    <cellStyle name="40% - Accent6 2 4 3" xfId="915" xr:uid="{00000000-0005-0000-0000-000092030000}"/>
    <cellStyle name="40% - Accent6 2 4 4" xfId="916" xr:uid="{00000000-0005-0000-0000-000093030000}"/>
    <cellStyle name="40% - Accent6 2 4 5" xfId="917" xr:uid="{00000000-0005-0000-0000-000094030000}"/>
    <cellStyle name="40% - Accent6 2 5" xfId="918" xr:uid="{00000000-0005-0000-0000-000095030000}"/>
    <cellStyle name="40% - Accent6 2 6" xfId="919" xr:uid="{00000000-0005-0000-0000-000096030000}"/>
    <cellStyle name="40% - Accent6 2 7" xfId="920" xr:uid="{00000000-0005-0000-0000-000097030000}"/>
    <cellStyle name="40% - Accent6 2 8" xfId="921" xr:uid="{00000000-0005-0000-0000-000098030000}"/>
    <cellStyle name="40% - Accent6 3" xfId="922" xr:uid="{00000000-0005-0000-0000-000099030000}"/>
    <cellStyle name="40% - Accent6 3 2" xfId="923" xr:uid="{00000000-0005-0000-0000-00009A030000}"/>
    <cellStyle name="40% - Accent6 3 2 2" xfId="924" xr:uid="{00000000-0005-0000-0000-00009B030000}"/>
    <cellStyle name="40% - Accent6 3 2 2 2" xfId="925" xr:uid="{00000000-0005-0000-0000-00009C030000}"/>
    <cellStyle name="40% - Accent6 3 2 2 3" xfId="926" xr:uid="{00000000-0005-0000-0000-00009D030000}"/>
    <cellStyle name="40% - Accent6 3 2 2 4" xfId="927" xr:uid="{00000000-0005-0000-0000-00009E030000}"/>
    <cellStyle name="40% - Accent6 3 2 2 5" xfId="928" xr:uid="{00000000-0005-0000-0000-00009F030000}"/>
    <cellStyle name="40% - Accent6 3 2 3" xfId="929" xr:uid="{00000000-0005-0000-0000-0000A0030000}"/>
    <cellStyle name="40% - Accent6 3 2 4" xfId="930" xr:uid="{00000000-0005-0000-0000-0000A1030000}"/>
    <cellStyle name="40% - Accent6 3 2 5" xfId="931" xr:uid="{00000000-0005-0000-0000-0000A2030000}"/>
    <cellStyle name="40% - Accent6 3 2 6" xfId="932" xr:uid="{00000000-0005-0000-0000-0000A3030000}"/>
    <cellStyle name="40% - Accent6 3 3" xfId="933" xr:uid="{00000000-0005-0000-0000-0000A4030000}"/>
    <cellStyle name="40% - Accent6 3 3 2" xfId="934" xr:uid="{00000000-0005-0000-0000-0000A5030000}"/>
    <cellStyle name="40% - Accent6 3 3 3" xfId="935" xr:uid="{00000000-0005-0000-0000-0000A6030000}"/>
    <cellStyle name="40% - Accent6 3 3 4" xfId="936" xr:uid="{00000000-0005-0000-0000-0000A7030000}"/>
    <cellStyle name="40% - Accent6 3 3 5" xfId="937" xr:uid="{00000000-0005-0000-0000-0000A8030000}"/>
    <cellStyle name="40% - Accent6 3 4" xfId="938" xr:uid="{00000000-0005-0000-0000-0000A9030000}"/>
    <cellStyle name="40% - Accent6 3 5" xfId="939" xr:uid="{00000000-0005-0000-0000-0000AA030000}"/>
    <cellStyle name="40% - Accent6 3 6" xfId="940" xr:uid="{00000000-0005-0000-0000-0000AB030000}"/>
    <cellStyle name="40% - Accent6 3 7" xfId="941" xr:uid="{00000000-0005-0000-0000-0000AC030000}"/>
    <cellStyle name="40% - Accent6 4" xfId="942" xr:uid="{00000000-0005-0000-0000-0000AD030000}"/>
    <cellStyle name="40% - Accent6 4 2" xfId="943" xr:uid="{00000000-0005-0000-0000-0000AE030000}"/>
    <cellStyle name="40% - Accent6 4 2 2" xfId="944" xr:uid="{00000000-0005-0000-0000-0000AF030000}"/>
    <cellStyle name="40% - Accent6 4 2 3" xfId="945" xr:uid="{00000000-0005-0000-0000-0000B0030000}"/>
    <cellStyle name="40% - Accent6 4 2 4" xfId="946" xr:uid="{00000000-0005-0000-0000-0000B1030000}"/>
    <cellStyle name="40% - Accent6 4 2 5" xfId="947" xr:uid="{00000000-0005-0000-0000-0000B2030000}"/>
    <cellStyle name="40% - Accent6 4 3" xfId="948" xr:uid="{00000000-0005-0000-0000-0000B3030000}"/>
    <cellStyle name="40% - Accent6 4 4" xfId="949" xr:uid="{00000000-0005-0000-0000-0000B4030000}"/>
    <cellStyle name="40% - Accent6 4 5" xfId="950" xr:uid="{00000000-0005-0000-0000-0000B5030000}"/>
    <cellStyle name="40% - Accent6 4 6" xfId="951" xr:uid="{00000000-0005-0000-0000-0000B6030000}"/>
    <cellStyle name="40% - Accent6 5" xfId="952" xr:uid="{00000000-0005-0000-0000-0000B7030000}"/>
    <cellStyle name="40% - Accent6 5 2" xfId="953" xr:uid="{00000000-0005-0000-0000-0000B8030000}"/>
    <cellStyle name="40% - Accent6 5 3" xfId="954" xr:uid="{00000000-0005-0000-0000-0000B9030000}"/>
    <cellStyle name="40% - Accent6 5 4" xfId="955" xr:uid="{00000000-0005-0000-0000-0000BA030000}"/>
    <cellStyle name="40% - Accent6 5 5" xfId="956" xr:uid="{00000000-0005-0000-0000-0000BB030000}"/>
    <cellStyle name="40% - Accent6 6" xfId="957" xr:uid="{00000000-0005-0000-0000-0000BC030000}"/>
    <cellStyle name="40% - Accent6 7" xfId="958" xr:uid="{00000000-0005-0000-0000-0000BD030000}"/>
    <cellStyle name="40% - Accent6 8" xfId="959" xr:uid="{00000000-0005-0000-0000-0000BE030000}"/>
    <cellStyle name="40% - Accent6 9" xfId="960" xr:uid="{00000000-0005-0000-0000-0000BF030000}"/>
    <cellStyle name="60% - Accent1" xfId="961" builtinId="32" customBuiltin="1"/>
    <cellStyle name="60% - Accent2" xfId="962" builtinId="36" customBuiltin="1"/>
    <cellStyle name="60% - Accent3" xfId="963" builtinId="40" customBuiltin="1"/>
    <cellStyle name="60% - Accent4" xfId="964" builtinId="44" customBuiltin="1"/>
    <cellStyle name="60% - Accent5" xfId="965" builtinId="48" customBuiltin="1"/>
    <cellStyle name="60% - Accent6" xfId="966" builtinId="52" customBuiltin="1"/>
    <cellStyle name="Accent1" xfId="967" builtinId="29" customBuiltin="1"/>
    <cellStyle name="Accent2" xfId="968" builtinId="33" customBuiltin="1"/>
    <cellStyle name="Accent3" xfId="969" builtinId="37" customBuiltin="1"/>
    <cellStyle name="Accent4" xfId="970" builtinId="41" customBuiltin="1"/>
    <cellStyle name="Accent5" xfId="971" builtinId="45" customBuiltin="1"/>
    <cellStyle name="Accent6" xfId="972" builtinId="49" customBuiltin="1"/>
    <cellStyle name="Bad" xfId="973" builtinId="27" customBuiltin="1"/>
    <cellStyle name="Calculation" xfId="974" builtinId="22" customBuiltin="1"/>
    <cellStyle name="Check Cell" xfId="975" builtinId="23" customBuiltin="1"/>
    <cellStyle name="Comma" xfId="976" builtinId="3"/>
    <cellStyle name="Comma 10" xfId="977" xr:uid="{00000000-0005-0000-0000-0000D0030000}"/>
    <cellStyle name="Comma 10 2" xfId="978" xr:uid="{00000000-0005-0000-0000-0000D1030000}"/>
    <cellStyle name="Comma 10 2 2" xfId="979" xr:uid="{00000000-0005-0000-0000-0000D2030000}"/>
    <cellStyle name="Comma 10 2 2 2" xfId="980" xr:uid="{00000000-0005-0000-0000-0000D3030000}"/>
    <cellStyle name="Comma 10 2 2 2 2" xfId="981" xr:uid="{00000000-0005-0000-0000-0000D4030000}"/>
    <cellStyle name="Comma 10 2 2 2 3" xfId="982" xr:uid="{00000000-0005-0000-0000-0000D5030000}"/>
    <cellStyle name="Comma 10 2 2 2 4" xfId="983" xr:uid="{00000000-0005-0000-0000-0000D6030000}"/>
    <cellStyle name="Comma 10 2 2 2 5" xfId="984" xr:uid="{00000000-0005-0000-0000-0000D7030000}"/>
    <cellStyle name="Comma 10 2 2 3" xfId="985" xr:uid="{00000000-0005-0000-0000-0000D8030000}"/>
    <cellStyle name="Comma 10 2 2 4" xfId="986" xr:uid="{00000000-0005-0000-0000-0000D9030000}"/>
    <cellStyle name="Comma 10 2 2 5" xfId="987" xr:uid="{00000000-0005-0000-0000-0000DA030000}"/>
    <cellStyle name="Comma 10 2 2 6" xfId="988" xr:uid="{00000000-0005-0000-0000-0000DB030000}"/>
    <cellStyle name="Comma 10 2 3" xfId="989" xr:uid="{00000000-0005-0000-0000-0000DC030000}"/>
    <cellStyle name="Comma 10 2 3 2" xfId="990" xr:uid="{00000000-0005-0000-0000-0000DD030000}"/>
    <cellStyle name="Comma 10 2 3 3" xfId="991" xr:uid="{00000000-0005-0000-0000-0000DE030000}"/>
    <cellStyle name="Comma 10 2 3 4" xfId="992" xr:uid="{00000000-0005-0000-0000-0000DF030000}"/>
    <cellStyle name="Comma 10 2 3 5" xfId="993" xr:uid="{00000000-0005-0000-0000-0000E0030000}"/>
    <cellStyle name="Comma 10 2 4" xfId="994" xr:uid="{00000000-0005-0000-0000-0000E1030000}"/>
    <cellStyle name="Comma 10 2 5" xfId="995" xr:uid="{00000000-0005-0000-0000-0000E2030000}"/>
    <cellStyle name="Comma 10 2 6" xfId="996" xr:uid="{00000000-0005-0000-0000-0000E3030000}"/>
    <cellStyle name="Comma 10 2 7" xfId="997" xr:uid="{00000000-0005-0000-0000-0000E4030000}"/>
    <cellStyle name="Comma 10 3" xfId="998" xr:uid="{00000000-0005-0000-0000-0000E5030000}"/>
    <cellStyle name="Comma 10 3 2" xfId="999" xr:uid="{00000000-0005-0000-0000-0000E6030000}"/>
    <cellStyle name="Comma 10 3 2 2" xfId="1000" xr:uid="{00000000-0005-0000-0000-0000E7030000}"/>
    <cellStyle name="Comma 10 3 2 2 2" xfId="1001" xr:uid="{00000000-0005-0000-0000-0000E8030000}"/>
    <cellStyle name="Comma 10 3 2 2 3" xfId="1002" xr:uid="{00000000-0005-0000-0000-0000E9030000}"/>
    <cellStyle name="Comma 10 3 2 2 4" xfId="1003" xr:uid="{00000000-0005-0000-0000-0000EA030000}"/>
    <cellStyle name="Comma 10 3 2 2 5" xfId="1004" xr:uid="{00000000-0005-0000-0000-0000EB030000}"/>
    <cellStyle name="Comma 10 3 2 3" xfId="1005" xr:uid="{00000000-0005-0000-0000-0000EC030000}"/>
    <cellStyle name="Comma 10 3 2 4" xfId="1006" xr:uid="{00000000-0005-0000-0000-0000ED030000}"/>
    <cellStyle name="Comma 10 3 2 5" xfId="1007" xr:uid="{00000000-0005-0000-0000-0000EE030000}"/>
    <cellStyle name="Comma 10 3 2 6" xfId="1008" xr:uid="{00000000-0005-0000-0000-0000EF030000}"/>
    <cellStyle name="Comma 10 3 3" xfId="1009" xr:uid="{00000000-0005-0000-0000-0000F0030000}"/>
    <cellStyle name="Comma 10 3 3 2" xfId="1010" xr:uid="{00000000-0005-0000-0000-0000F1030000}"/>
    <cellStyle name="Comma 10 3 3 3" xfId="1011" xr:uid="{00000000-0005-0000-0000-0000F2030000}"/>
    <cellStyle name="Comma 10 3 3 4" xfId="1012" xr:uid="{00000000-0005-0000-0000-0000F3030000}"/>
    <cellStyle name="Comma 10 3 3 5" xfId="1013" xr:uid="{00000000-0005-0000-0000-0000F4030000}"/>
    <cellStyle name="Comma 10 3 4" xfId="1014" xr:uid="{00000000-0005-0000-0000-0000F5030000}"/>
    <cellStyle name="Comma 10 3 5" xfId="1015" xr:uid="{00000000-0005-0000-0000-0000F6030000}"/>
    <cellStyle name="Comma 10 3 6" xfId="1016" xr:uid="{00000000-0005-0000-0000-0000F7030000}"/>
    <cellStyle name="Comma 10 3 7" xfId="1017" xr:uid="{00000000-0005-0000-0000-0000F8030000}"/>
    <cellStyle name="Comma 10 4" xfId="1018" xr:uid="{00000000-0005-0000-0000-0000F9030000}"/>
    <cellStyle name="Comma 10 4 2" xfId="1019" xr:uid="{00000000-0005-0000-0000-0000FA030000}"/>
    <cellStyle name="Comma 10 4 2 2" xfId="1020" xr:uid="{00000000-0005-0000-0000-0000FB030000}"/>
    <cellStyle name="Comma 10 4 2 3" xfId="1021" xr:uid="{00000000-0005-0000-0000-0000FC030000}"/>
    <cellStyle name="Comma 10 4 2 4" xfId="1022" xr:uid="{00000000-0005-0000-0000-0000FD030000}"/>
    <cellStyle name="Comma 10 4 2 5" xfId="1023" xr:uid="{00000000-0005-0000-0000-0000FE030000}"/>
    <cellStyle name="Comma 10 4 3" xfId="1024" xr:uid="{00000000-0005-0000-0000-0000FF030000}"/>
    <cellStyle name="Comma 10 4 4" xfId="1025" xr:uid="{00000000-0005-0000-0000-000000040000}"/>
    <cellStyle name="Comma 10 4 5" xfId="1026" xr:uid="{00000000-0005-0000-0000-000001040000}"/>
    <cellStyle name="Comma 10 4 6" xfId="1027" xr:uid="{00000000-0005-0000-0000-000002040000}"/>
    <cellStyle name="Comma 10 5" xfId="1028" xr:uid="{00000000-0005-0000-0000-000003040000}"/>
    <cellStyle name="Comma 10 5 2" xfId="1029" xr:uid="{00000000-0005-0000-0000-000004040000}"/>
    <cellStyle name="Comma 10 5 3" xfId="1030" xr:uid="{00000000-0005-0000-0000-000005040000}"/>
    <cellStyle name="Comma 10 5 4" xfId="1031" xr:uid="{00000000-0005-0000-0000-000006040000}"/>
    <cellStyle name="Comma 10 5 5" xfId="1032" xr:uid="{00000000-0005-0000-0000-000007040000}"/>
    <cellStyle name="Comma 10 6" xfId="1033" xr:uid="{00000000-0005-0000-0000-000008040000}"/>
    <cellStyle name="Comma 10 7" xfId="1034" xr:uid="{00000000-0005-0000-0000-000009040000}"/>
    <cellStyle name="Comma 10 8" xfId="1035" xr:uid="{00000000-0005-0000-0000-00000A040000}"/>
    <cellStyle name="Comma 10 9" xfId="1036" xr:uid="{00000000-0005-0000-0000-00000B040000}"/>
    <cellStyle name="Comma 11" xfId="1037" xr:uid="{00000000-0005-0000-0000-00000C040000}"/>
    <cellStyle name="Comma 11 2" xfId="1038" xr:uid="{00000000-0005-0000-0000-00000D040000}"/>
    <cellStyle name="Comma 11 2 2" xfId="1039" xr:uid="{00000000-0005-0000-0000-00000E040000}"/>
    <cellStyle name="Comma 11 2 3" xfId="1040" xr:uid="{00000000-0005-0000-0000-00000F040000}"/>
    <cellStyle name="Comma 11 2 4" xfId="1041" xr:uid="{00000000-0005-0000-0000-000010040000}"/>
    <cellStyle name="Comma 11 2 5" xfId="1042" xr:uid="{00000000-0005-0000-0000-000011040000}"/>
    <cellStyle name="Comma 11 3" xfId="1043" xr:uid="{00000000-0005-0000-0000-000012040000}"/>
    <cellStyle name="Comma 11 4" xfId="1044" xr:uid="{00000000-0005-0000-0000-000013040000}"/>
    <cellStyle name="Comma 11 5" xfId="1045" xr:uid="{00000000-0005-0000-0000-000014040000}"/>
    <cellStyle name="Comma 11 6" xfId="1046" xr:uid="{00000000-0005-0000-0000-000015040000}"/>
    <cellStyle name="Comma 11 7" xfId="1047" xr:uid="{00000000-0005-0000-0000-000016040000}"/>
    <cellStyle name="Comma 12" xfId="1048" xr:uid="{00000000-0005-0000-0000-000017040000}"/>
    <cellStyle name="Comma 13" xfId="1049" xr:uid="{00000000-0005-0000-0000-000018040000}"/>
    <cellStyle name="Comma 13 2" xfId="1050" xr:uid="{00000000-0005-0000-0000-000019040000}"/>
    <cellStyle name="Comma 13 2 2" xfId="1051" xr:uid="{00000000-0005-0000-0000-00001A040000}"/>
    <cellStyle name="Comma 13 3" xfId="1052" xr:uid="{00000000-0005-0000-0000-00001B040000}"/>
    <cellStyle name="Comma 14" xfId="1053" xr:uid="{00000000-0005-0000-0000-00001C040000}"/>
    <cellStyle name="Comma 15" xfId="2001" xr:uid="{6E56D71B-2369-429A-8053-4452C8553ED6}"/>
    <cellStyle name="Comma 2" xfId="1054" xr:uid="{00000000-0005-0000-0000-00001D040000}"/>
    <cellStyle name="Comma 2 2" xfId="1055" xr:uid="{00000000-0005-0000-0000-00001E040000}"/>
    <cellStyle name="Comma 2 3" xfId="1056" xr:uid="{00000000-0005-0000-0000-00001F040000}"/>
    <cellStyle name="Comma 3" xfId="1057" xr:uid="{00000000-0005-0000-0000-000020040000}"/>
    <cellStyle name="Comma 4" xfId="1058" xr:uid="{00000000-0005-0000-0000-000021040000}"/>
    <cellStyle name="Comma 4 2" xfId="1059" xr:uid="{00000000-0005-0000-0000-000022040000}"/>
    <cellStyle name="Comma 5" xfId="1060" xr:uid="{00000000-0005-0000-0000-000023040000}"/>
    <cellStyle name="Comma 6" xfId="1061" xr:uid="{00000000-0005-0000-0000-000024040000}"/>
    <cellStyle name="Comma 7" xfId="1062" xr:uid="{00000000-0005-0000-0000-000025040000}"/>
    <cellStyle name="Comma 7 10" xfId="1063" xr:uid="{00000000-0005-0000-0000-000026040000}"/>
    <cellStyle name="Comma 7 2" xfId="1064" xr:uid="{00000000-0005-0000-0000-000027040000}"/>
    <cellStyle name="Comma 7 2 2" xfId="1065" xr:uid="{00000000-0005-0000-0000-000028040000}"/>
    <cellStyle name="Comma 7 2 2 2" xfId="1066" xr:uid="{00000000-0005-0000-0000-000029040000}"/>
    <cellStyle name="Comma 7 2 2 2 2" xfId="1067" xr:uid="{00000000-0005-0000-0000-00002A040000}"/>
    <cellStyle name="Comma 7 2 2 2 3" xfId="1068" xr:uid="{00000000-0005-0000-0000-00002B040000}"/>
    <cellStyle name="Comma 7 2 2 2 4" xfId="1069" xr:uid="{00000000-0005-0000-0000-00002C040000}"/>
    <cellStyle name="Comma 7 2 2 2 5" xfId="1070" xr:uid="{00000000-0005-0000-0000-00002D040000}"/>
    <cellStyle name="Comma 7 2 2 3" xfId="1071" xr:uid="{00000000-0005-0000-0000-00002E040000}"/>
    <cellStyle name="Comma 7 2 2 4" xfId="1072" xr:uid="{00000000-0005-0000-0000-00002F040000}"/>
    <cellStyle name="Comma 7 2 2 5" xfId="1073" xr:uid="{00000000-0005-0000-0000-000030040000}"/>
    <cellStyle name="Comma 7 2 2 6" xfId="1074" xr:uid="{00000000-0005-0000-0000-000031040000}"/>
    <cellStyle name="Comma 7 2 3" xfId="1075" xr:uid="{00000000-0005-0000-0000-000032040000}"/>
    <cellStyle name="Comma 7 2 3 2" xfId="1076" xr:uid="{00000000-0005-0000-0000-000033040000}"/>
    <cellStyle name="Comma 7 2 3 3" xfId="1077" xr:uid="{00000000-0005-0000-0000-000034040000}"/>
    <cellStyle name="Comma 7 2 3 4" xfId="1078" xr:uid="{00000000-0005-0000-0000-000035040000}"/>
    <cellStyle name="Comma 7 2 3 5" xfId="1079" xr:uid="{00000000-0005-0000-0000-000036040000}"/>
    <cellStyle name="Comma 7 2 4" xfId="1080" xr:uid="{00000000-0005-0000-0000-000037040000}"/>
    <cellStyle name="Comma 7 2 5" xfId="1081" xr:uid="{00000000-0005-0000-0000-000038040000}"/>
    <cellStyle name="Comma 7 2 6" xfId="1082" xr:uid="{00000000-0005-0000-0000-000039040000}"/>
    <cellStyle name="Comma 7 2 7" xfId="1083" xr:uid="{00000000-0005-0000-0000-00003A040000}"/>
    <cellStyle name="Comma 7 3" xfId="1084" xr:uid="{00000000-0005-0000-0000-00003B040000}"/>
    <cellStyle name="Comma 7 3 2" xfId="1085" xr:uid="{00000000-0005-0000-0000-00003C040000}"/>
    <cellStyle name="Comma 7 3 2 2" xfId="1086" xr:uid="{00000000-0005-0000-0000-00003D040000}"/>
    <cellStyle name="Comma 7 3 2 2 2" xfId="1087" xr:uid="{00000000-0005-0000-0000-00003E040000}"/>
    <cellStyle name="Comma 7 3 2 2 3" xfId="1088" xr:uid="{00000000-0005-0000-0000-00003F040000}"/>
    <cellStyle name="Comma 7 3 2 2 4" xfId="1089" xr:uid="{00000000-0005-0000-0000-000040040000}"/>
    <cellStyle name="Comma 7 3 2 2 5" xfId="1090" xr:uid="{00000000-0005-0000-0000-000041040000}"/>
    <cellStyle name="Comma 7 3 2 3" xfId="1091" xr:uid="{00000000-0005-0000-0000-000042040000}"/>
    <cellStyle name="Comma 7 3 2 4" xfId="1092" xr:uid="{00000000-0005-0000-0000-000043040000}"/>
    <cellStyle name="Comma 7 3 2 5" xfId="1093" xr:uid="{00000000-0005-0000-0000-000044040000}"/>
    <cellStyle name="Comma 7 3 2 6" xfId="1094" xr:uid="{00000000-0005-0000-0000-000045040000}"/>
    <cellStyle name="Comma 7 3 3" xfId="1095" xr:uid="{00000000-0005-0000-0000-000046040000}"/>
    <cellStyle name="Comma 7 3 3 2" xfId="1096" xr:uid="{00000000-0005-0000-0000-000047040000}"/>
    <cellStyle name="Comma 7 3 3 3" xfId="1097" xr:uid="{00000000-0005-0000-0000-000048040000}"/>
    <cellStyle name="Comma 7 3 3 4" xfId="1098" xr:uid="{00000000-0005-0000-0000-000049040000}"/>
    <cellStyle name="Comma 7 3 3 5" xfId="1099" xr:uid="{00000000-0005-0000-0000-00004A040000}"/>
    <cellStyle name="Comma 7 3 4" xfId="1100" xr:uid="{00000000-0005-0000-0000-00004B040000}"/>
    <cellStyle name="Comma 7 3 5" xfId="1101" xr:uid="{00000000-0005-0000-0000-00004C040000}"/>
    <cellStyle name="Comma 7 3 6" xfId="1102" xr:uid="{00000000-0005-0000-0000-00004D040000}"/>
    <cellStyle name="Comma 7 3 7" xfId="1103" xr:uid="{00000000-0005-0000-0000-00004E040000}"/>
    <cellStyle name="Comma 7 4" xfId="1104" xr:uid="{00000000-0005-0000-0000-00004F040000}"/>
    <cellStyle name="Comma 7 4 2" xfId="1105" xr:uid="{00000000-0005-0000-0000-000050040000}"/>
    <cellStyle name="Comma 7 4 2 2" xfId="1106" xr:uid="{00000000-0005-0000-0000-000051040000}"/>
    <cellStyle name="Comma 7 4 2 3" xfId="1107" xr:uid="{00000000-0005-0000-0000-000052040000}"/>
    <cellStyle name="Comma 7 4 2 4" xfId="1108" xr:uid="{00000000-0005-0000-0000-000053040000}"/>
    <cellStyle name="Comma 7 4 2 5" xfId="1109" xr:uid="{00000000-0005-0000-0000-000054040000}"/>
    <cellStyle name="Comma 7 4 3" xfId="1110" xr:uid="{00000000-0005-0000-0000-000055040000}"/>
    <cellStyle name="Comma 7 4 4" xfId="1111" xr:uid="{00000000-0005-0000-0000-000056040000}"/>
    <cellStyle name="Comma 7 4 5" xfId="1112" xr:uid="{00000000-0005-0000-0000-000057040000}"/>
    <cellStyle name="Comma 7 4 6" xfId="1113" xr:uid="{00000000-0005-0000-0000-000058040000}"/>
    <cellStyle name="Comma 7 5" xfId="1114" xr:uid="{00000000-0005-0000-0000-000059040000}"/>
    <cellStyle name="Comma 7 5 2" xfId="1115" xr:uid="{00000000-0005-0000-0000-00005A040000}"/>
    <cellStyle name="Comma 7 5 2 2" xfId="1116" xr:uid="{00000000-0005-0000-0000-00005B040000}"/>
    <cellStyle name="Comma 7 5 2 3" xfId="1117" xr:uid="{00000000-0005-0000-0000-00005C040000}"/>
    <cellStyle name="Comma 7 5 2 4" xfId="1118" xr:uid="{00000000-0005-0000-0000-00005D040000}"/>
    <cellStyle name="Comma 7 5 2 5" xfId="1119" xr:uid="{00000000-0005-0000-0000-00005E040000}"/>
    <cellStyle name="Comma 7 5 3" xfId="1120" xr:uid="{00000000-0005-0000-0000-00005F040000}"/>
    <cellStyle name="Comma 7 5 4" xfId="1121" xr:uid="{00000000-0005-0000-0000-000060040000}"/>
    <cellStyle name="Comma 7 5 5" xfId="1122" xr:uid="{00000000-0005-0000-0000-000061040000}"/>
    <cellStyle name="Comma 7 5 6" xfId="1123" xr:uid="{00000000-0005-0000-0000-000062040000}"/>
    <cellStyle name="Comma 7 6" xfId="1124" xr:uid="{00000000-0005-0000-0000-000063040000}"/>
    <cellStyle name="Comma 7 6 2" xfId="1125" xr:uid="{00000000-0005-0000-0000-000064040000}"/>
    <cellStyle name="Comma 7 6 3" xfId="1126" xr:uid="{00000000-0005-0000-0000-000065040000}"/>
    <cellStyle name="Comma 7 6 4" xfId="1127" xr:uid="{00000000-0005-0000-0000-000066040000}"/>
    <cellStyle name="Comma 7 6 5" xfId="1128" xr:uid="{00000000-0005-0000-0000-000067040000}"/>
    <cellStyle name="Comma 7 7" xfId="1129" xr:uid="{00000000-0005-0000-0000-000068040000}"/>
    <cellStyle name="Comma 7 8" xfId="1130" xr:uid="{00000000-0005-0000-0000-000069040000}"/>
    <cellStyle name="Comma 7 9" xfId="1131" xr:uid="{00000000-0005-0000-0000-00006A040000}"/>
    <cellStyle name="Comma 8" xfId="1132" xr:uid="{00000000-0005-0000-0000-00006B040000}"/>
    <cellStyle name="Comma 8 2" xfId="1133" xr:uid="{00000000-0005-0000-0000-00006C040000}"/>
    <cellStyle name="Comma 9" xfId="1134" xr:uid="{00000000-0005-0000-0000-00006D040000}"/>
    <cellStyle name="Comma 9 2" xfId="1135" xr:uid="{00000000-0005-0000-0000-00006E040000}"/>
    <cellStyle name="Comma 9 2 2" xfId="1136" xr:uid="{00000000-0005-0000-0000-00006F040000}"/>
    <cellStyle name="Comma 9 2 2 2" xfId="1137" xr:uid="{00000000-0005-0000-0000-000070040000}"/>
    <cellStyle name="Comma 9 2 2 3" xfId="1138" xr:uid="{00000000-0005-0000-0000-000071040000}"/>
    <cellStyle name="Comma 9 2 2 4" xfId="1139" xr:uid="{00000000-0005-0000-0000-000072040000}"/>
    <cellStyle name="Comma 9 2 2 5" xfId="1140" xr:uid="{00000000-0005-0000-0000-000073040000}"/>
    <cellStyle name="Comma 9 2 3" xfId="1141" xr:uid="{00000000-0005-0000-0000-000074040000}"/>
    <cellStyle name="Comma 9 2 4" xfId="1142" xr:uid="{00000000-0005-0000-0000-000075040000}"/>
    <cellStyle name="Comma 9 2 5" xfId="1143" xr:uid="{00000000-0005-0000-0000-000076040000}"/>
    <cellStyle name="Comma 9 2 6" xfId="1144" xr:uid="{00000000-0005-0000-0000-000077040000}"/>
    <cellStyle name="Comma 9 3" xfId="1145" xr:uid="{00000000-0005-0000-0000-000078040000}"/>
    <cellStyle name="Comma 9 3 2" xfId="1146" xr:uid="{00000000-0005-0000-0000-000079040000}"/>
    <cellStyle name="Comma 9 3 3" xfId="1147" xr:uid="{00000000-0005-0000-0000-00007A040000}"/>
    <cellStyle name="Comma 9 3 4" xfId="1148" xr:uid="{00000000-0005-0000-0000-00007B040000}"/>
    <cellStyle name="Comma 9 3 5" xfId="1149" xr:uid="{00000000-0005-0000-0000-00007C040000}"/>
    <cellStyle name="Comma 9 4" xfId="1150" xr:uid="{00000000-0005-0000-0000-00007D040000}"/>
    <cellStyle name="Comma 9 5" xfId="1151" xr:uid="{00000000-0005-0000-0000-00007E040000}"/>
    <cellStyle name="Comma 9 6" xfId="1152" xr:uid="{00000000-0005-0000-0000-00007F040000}"/>
    <cellStyle name="Comma 9 7" xfId="1153" xr:uid="{00000000-0005-0000-0000-000080040000}"/>
    <cellStyle name="Comma0" xfId="1154" xr:uid="{00000000-0005-0000-0000-000081040000}"/>
    <cellStyle name="Currency 2" xfId="1155" xr:uid="{00000000-0005-0000-0000-000082040000}"/>
    <cellStyle name="Currency 3" xfId="1156" xr:uid="{00000000-0005-0000-0000-000083040000}"/>
    <cellStyle name="Currency 3 10" xfId="1157" xr:uid="{00000000-0005-0000-0000-000084040000}"/>
    <cellStyle name="Currency 3 2" xfId="1158" xr:uid="{00000000-0005-0000-0000-000085040000}"/>
    <cellStyle name="Currency 3 2 2" xfId="1159" xr:uid="{00000000-0005-0000-0000-000086040000}"/>
    <cellStyle name="Currency 3 2 2 2" xfId="1160" xr:uid="{00000000-0005-0000-0000-000087040000}"/>
    <cellStyle name="Currency 3 2 2 2 2" xfId="1161" xr:uid="{00000000-0005-0000-0000-000088040000}"/>
    <cellStyle name="Currency 3 2 2 2 3" xfId="1162" xr:uid="{00000000-0005-0000-0000-000089040000}"/>
    <cellStyle name="Currency 3 2 2 2 4" xfId="1163" xr:uid="{00000000-0005-0000-0000-00008A040000}"/>
    <cellStyle name="Currency 3 2 2 2 5" xfId="1164" xr:uid="{00000000-0005-0000-0000-00008B040000}"/>
    <cellStyle name="Currency 3 2 2 3" xfId="1165" xr:uid="{00000000-0005-0000-0000-00008C040000}"/>
    <cellStyle name="Currency 3 2 2 4" xfId="1166" xr:uid="{00000000-0005-0000-0000-00008D040000}"/>
    <cellStyle name="Currency 3 2 2 5" xfId="1167" xr:uid="{00000000-0005-0000-0000-00008E040000}"/>
    <cellStyle name="Currency 3 2 2 6" xfId="1168" xr:uid="{00000000-0005-0000-0000-00008F040000}"/>
    <cellStyle name="Currency 3 2 3" xfId="1169" xr:uid="{00000000-0005-0000-0000-000090040000}"/>
    <cellStyle name="Currency 3 2 3 2" xfId="1170" xr:uid="{00000000-0005-0000-0000-000091040000}"/>
    <cellStyle name="Currency 3 2 3 3" xfId="1171" xr:uid="{00000000-0005-0000-0000-000092040000}"/>
    <cellStyle name="Currency 3 2 3 4" xfId="1172" xr:uid="{00000000-0005-0000-0000-000093040000}"/>
    <cellStyle name="Currency 3 2 3 5" xfId="1173" xr:uid="{00000000-0005-0000-0000-000094040000}"/>
    <cellStyle name="Currency 3 2 4" xfId="1174" xr:uid="{00000000-0005-0000-0000-000095040000}"/>
    <cellStyle name="Currency 3 2 5" xfId="1175" xr:uid="{00000000-0005-0000-0000-000096040000}"/>
    <cellStyle name="Currency 3 2 6" xfId="1176" xr:uid="{00000000-0005-0000-0000-000097040000}"/>
    <cellStyle name="Currency 3 2 7" xfId="1177" xr:uid="{00000000-0005-0000-0000-000098040000}"/>
    <cellStyle name="Currency 3 3" xfId="1178" xr:uid="{00000000-0005-0000-0000-000099040000}"/>
    <cellStyle name="Currency 3 3 2" xfId="1179" xr:uid="{00000000-0005-0000-0000-00009A040000}"/>
    <cellStyle name="Currency 3 3 2 2" xfId="1180" xr:uid="{00000000-0005-0000-0000-00009B040000}"/>
    <cellStyle name="Currency 3 3 2 2 2" xfId="1181" xr:uid="{00000000-0005-0000-0000-00009C040000}"/>
    <cellStyle name="Currency 3 3 2 2 3" xfId="1182" xr:uid="{00000000-0005-0000-0000-00009D040000}"/>
    <cellStyle name="Currency 3 3 2 2 4" xfId="1183" xr:uid="{00000000-0005-0000-0000-00009E040000}"/>
    <cellStyle name="Currency 3 3 2 2 5" xfId="1184" xr:uid="{00000000-0005-0000-0000-00009F040000}"/>
    <cellStyle name="Currency 3 3 2 3" xfId="1185" xr:uid="{00000000-0005-0000-0000-0000A0040000}"/>
    <cellStyle name="Currency 3 3 2 4" xfId="1186" xr:uid="{00000000-0005-0000-0000-0000A1040000}"/>
    <cellStyle name="Currency 3 3 2 5" xfId="1187" xr:uid="{00000000-0005-0000-0000-0000A2040000}"/>
    <cellStyle name="Currency 3 3 2 6" xfId="1188" xr:uid="{00000000-0005-0000-0000-0000A3040000}"/>
    <cellStyle name="Currency 3 3 3" xfId="1189" xr:uid="{00000000-0005-0000-0000-0000A4040000}"/>
    <cellStyle name="Currency 3 3 3 2" xfId="1190" xr:uid="{00000000-0005-0000-0000-0000A5040000}"/>
    <cellStyle name="Currency 3 3 3 3" xfId="1191" xr:uid="{00000000-0005-0000-0000-0000A6040000}"/>
    <cellStyle name="Currency 3 3 3 4" xfId="1192" xr:uid="{00000000-0005-0000-0000-0000A7040000}"/>
    <cellStyle name="Currency 3 3 3 5" xfId="1193" xr:uid="{00000000-0005-0000-0000-0000A8040000}"/>
    <cellStyle name="Currency 3 3 4" xfId="1194" xr:uid="{00000000-0005-0000-0000-0000A9040000}"/>
    <cellStyle name="Currency 3 3 5" xfId="1195" xr:uid="{00000000-0005-0000-0000-0000AA040000}"/>
    <cellStyle name="Currency 3 3 6" xfId="1196" xr:uid="{00000000-0005-0000-0000-0000AB040000}"/>
    <cellStyle name="Currency 3 3 7" xfId="1197" xr:uid="{00000000-0005-0000-0000-0000AC040000}"/>
    <cellStyle name="Currency 3 4" xfId="1198" xr:uid="{00000000-0005-0000-0000-0000AD040000}"/>
    <cellStyle name="Currency 3 4 2" xfId="1199" xr:uid="{00000000-0005-0000-0000-0000AE040000}"/>
    <cellStyle name="Currency 3 4 2 2" xfId="1200" xr:uid="{00000000-0005-0000-0000-0000AF040000}"/>
    <cellStyle name="Currency 3 4 2 3" xfId="1201" xr:uid="{00000000-0005-0000-0000-0000B0040000}"/>
    <cellStyle name="Currency 3 4 2 4" xfId="1202" xr:uid="{00000000-0005-0000-0000-0000B1040000}"/>
    <cellStyle name="Currency 3 4 2 5" xfId="1203" xr:uid="{00000000-0005-0000-0000-0000B2040000}"/>
    <cellStyle name="Currency 3 4 3" xfId="1204" xr:uid="{00000000-0005-0000-0000-0000B3040000}"/>
    <cellStyle name="Currency 3 4 4" xfId="1205" xr:uid="{00000000-0005-0000-0000-0000B4040000}"/>
    <cellStyle name="Currency 3 4 5" xfId="1206" xr:uid="{00000000-0005-0000-0000-0000B5040000}"/>
    <cellStyle name="Currency 3 4 6" xfId="1207" xr:uid="{00000000-0005-0000-0000-0000B6040000}"/>
    <cellStyle name="Currency 3 5" xfId="1208" xr:uid="{00000000-0005-0000-0000-0000B7040000}"/>
    <cellStyle name="Currency 3 5 2" xfId="1209" xr:uid="{00000000-0005-0000-0000-0000B8040000}"/>
    <cellStyle name="Currency 3 5 2 2" xfId="1210" xr:uid="{00000000-0005-0000-0000-0000B9040000}"/>
    <cellStyle name="Currency 3 5 2 3" xfId="1211" xr:uid="{00000000-0005-0000-0000-0000BA040000}"/>
    <cellStyle name="Currency 3 5 2 4" xfId="1212" xr:uid="{00000000-0005-0000-0000-0000BB040000}"/>
    <cellStyle name="Currency 3 5 2 5" xfId="1213" xr:uid="{00000000-0005-0000-0000-0000BC040000}"/>
    <cellStyle name="Currency 3 5 3" xfId="1214" xr:uid="{00000000-0005-0000-0000-0000BD040000}"/>
    <cellStyle name="Currency 3 5 4" xfId="1215" xr:uid="{00000000-0005-0000-0000-0000BE040000}"/>
    <cellStyle name="Currency 3 5 5" xfId="1216" xr:uid="{00000000-0005-0000-0000-0000BF040000}"/>
    <cellStyle name="Currency 3 5 6" xfId="1217" xr:uid="{00000000-0005-0000-0000-0000C0040000}"/>
    <cellStyle name="Currency 3 6" xfId="1218" xr:uid="{00000000-0005-0000-0000-0000C1040000}"/>
    <cellStyle name="Currency 3 6 2" xfId="1219" xr:uid="{00000000-0005-0000-0000-0000C2040000}"/>
    <cellStyle name="Currency 3 6 3" xfId="1220" xr:uid="{00000000-0005-0000-0000-0000C3040000}"/>
    <cellStyle name="Currency 3 6 4" xfId="1221" xr:uid="{00000000-0005-0000-0000-0000C4040000}"/>
    <cellStyle name="Currency 3 6 5" xfId="1222" xr:uid="{00000000-0005-0000-0000-0000C5040000}"/>
    <cellStyle name="Currency 3 7" xfId="1223" xr:uid="{00000000-0005-0000-0000-0000C6040000}"/>
    <cellStyle name="Currency 3 8" xfId="1224" xr:uid="{00000000-0005-0000-0000-0000C7040000}"/>
    <cellStyle name="Currency 3 9" xfId="1225" xr:uid="{00000000-0005-0000-0000-0000C8040000}"/>
    <cellStyle name="Currency0" xfId="1226" xr:uid="{00000000-0005-0000-0000-0000C9040000}"/>
    <cellStyle name="Date" xfId="1227" xr:uid="{00000000-0005-0000-0000-0000CA040000}"/>
    <cellStyle name="Explanatory Text" xfId="1228" builtinId="53" customBuiltin="1"/>
    <cellStyle name="Fixed" xfId="1229" xr:uid="{00000000-0005-0000-0000-0000CC040000}"/>
    <cellStyle name="Good" xfId="1230" builtinId="26" customBuiltin="1"/>
    <cellStyle name="Heading 1" xfId="1231" builtinId="16" customBuiltin="1"/>
    <cellStyle name="Heading 2" xfId="1232" builtinId="17" customBuiltin="1"/>
    <cellStyle name="Heading 3" xfId="1233" builtinId="18" customBuiltin="1"/>
    <cellStyle name="Heading 4" xfId="1234" builtinId="19" customBuiltin="1"/>
    <cellStyle name="Heading1" xfId="1235" xr:uid="{00000000-0005-0000-0000-0000D2040000}"/>
    <cellStyle name="Heading2" xfId="1236" xr:uid="{00000000-0005-0000-0000-0000D3040000}"/>
    <cellStyle name="Hyperlink" xfId="1237" builtinId="8"/>
    <cellStyle name="Input" xfId="1238" builtinId="20" customBuiltin="1"/>
    <cellStyle name="Linked Cell" xfId="1239" builtinId="24" customBuiltin="1"/>
    <cellStyle name="Neutral" xfId="1240" builtinId="28" customBuiltin="1"/>
    <cellStyle name="Normal" xfId="0" builtinId="0"/>
    <cellStyle name="Normal 10" xfId="1241" xr:uid="{00000000-0005-0000-0000-0000D9040000}"/>
    <cellStyle name="Normal 11" xfId="1242" xr:uid="{00000000-0005-0000-0000-0000DA040000}"/>
    <cellStyle name="Normal 11 2" xfId="1243" xr:uid="{00000000-0005-0000-0000-0000DB040000}"/>
    <cellStyle name="Normal 11 2 2" xfId="1244" xr:uid="{00000000-0005-0000-0000-0000DC040000}"/>
    <cellStyle name="Normal 11 2 2 2" xfId="1245" xr:uid="{00000000-0005-0000-0000-0000DD040000}"/>
    <cellStyle name="Normal 11 2 2 2 2" xfId="1246" xr:uid="{00000000-0005-0000-0000-0000DE040000}"/>
    <cellStyle name="Normal 11 2 2 2 3" xfId="1247" xr:uid="{00000000-0005-0000-0000-0000DF040000}"/>
    <cellStyle name="Normal 11 2 2 2 4" xfId="1248" xr:uid="{00000000-0005-0000-0000-0000E0040000}"/>
    <cellStyle name="Normal 11 2 2 2 5" xfId="1249" xr:uid="{00000000-0005-0000-0000-0000E1040000}"/>
    <cellStyle name="Normal 11 2 2 3" xfId="1250" xr:uid="{00000000-0005-0000-0000-0000E2040000}"/>
    <cellStyle name="Normal 11 2 2 4" xfId="1251" xr:uid="{00000000-0005-0000-0000-0000E3040000}"/>
    <cellStyle name="Normal 11 2 2 5" xfId="1252" xr:uid="{00000000-0005-0000-0000-0000E4040000}"/>
    <cellStyle name="Normal 11 2 2 6" xfId="1253" xr:uid="{00000000-0005-0000-0000-0000E5040000}"/>
    <cellStyle name="Normal 11 2 3" xfId="1254" xr:uid="{00000000-0005-0000-0000-0000E6040000}"/>
    <cellStyle name="Normal 11 2 3 2" xfId="1255" xr:uid="{00000000-0005-0000-0000-0000E7040000}"/>
    <cellStyle name="Normal 11 2 3 3" xfId="1256" xr:uid="{00000000-0005-0000-0000-0000E8040000}"/>
    <cellStyle name="Normal 11 2 3 4" xfId="1257" xr:uid="{00000000-0005-0000-0000-0000E9040000}"/>
    <cellStyle name="Normal 11 2 3 5" xfId="1258" xr:uid="{00000000-0005-0000-0000-0000EA040000}"/>
    <cellStyle name="Normal 11 2 4" xfId="1259" xr:uid="{00000000-0005-0000-0000-0000EB040000}"/>
    <cellStyle name="Normal 11 2 5" xfId="1260" xr:uid="{00000000-0005-0000-0000-0000EC040000}"/>
    <cellStyle name="Normal 11 2 6" xfId="1261" xr:uid="{00000000-0005-0000-0000-0000ED040000}"/>
    <cellStyle name="Normal 11 2 7" xfId="1262" xr:uid="{00000000-0005-0000-0000-0000EE040000}"/>
    <cellStyle name="Normal 11 3" xfId="1263" xr:uid="{00000000-0005-0000-0000-0000EF040000}"/>
    <cellStyle name="Normal 11 3 2" xfId="1264" xr:uid="{00000000-0005-0000-0000-0000F0040000}"/>
    <cellStyle name="Normal 11 3 2 2" xfId="1265" xr:uid="{00000000-0005-0000-0000-0000F1040000}"/>
    <cellStyle name="Normal 11 3 2 2 2" xfId="1266" xr:uid="{00000000-0005-0000-0000-0000F2040000}"/>
    <cellStyle name="Normal 11 3 2 2 3" xfId="1267" xr:uid="{00000000-0005-0000-0000-0000F3040000}"/>
    <cellStyle name="Normal 11 3 2 2 4" xfId="1268" xr:uid="{00000000-0005-0000-0000-0000F4040000}"/>
    <cellStyle name="Normal 11 3 2 2 5" xfId="1269" xr:uid="{00000000-0005-0000-0000-0000F5040000}"/>
    <cellStyle name="Normal 11 3 2 3" xfId="1270" xr:uid="{00000000-0005-0000-0000-0000F6040000}"/>
    <cellStyle name="Normal 11 3 2 4" xfId="1271" xr:uid="{00000000-0005-0000-0000-0000F7040000}"/>
    <cellStyle name="Normal 11 3 2 5" xfId="1272" xr:uid="{00000000-0005-0000-0000-0000F8040000}"/>
    <cellStyle name="Normal 11 3 2 6" xfId="1273" xr:uid="{00000000-0005-0000-0000-0000F9040000}"/>
    <cellStyle name="Normal 11 3 3" xfId="1274" xr:uid="{00000000-0005-0000-0000-0000FA040000}"/>
    <cellStyle name="Normal 11 3 3 2" xfId="1275" xr:uid="{00000000-0005-0000-0000-0000FB040000}"/>
    <cellStyle name="Normal 11 3 3 3" xfId="1276" xr:uid="{00000000-0005-0000-0000-0000FC040000}"/>
    <cellStyle name="Normal 11 3 3 4" xfId="1277" xr:uid="{00000000-0005-0000-0000-0000FD040000}"/>
    <cellStyle name="Normal 11 3 3 5" xfId="1278" xr:uid="{00000000-0005-0000-0000-0000FE040000}"/>
    <cellStyle name="Normal 11 3 4" xfId="1279" xr:uid="{00000000-0005-0000-0000-0000FF040000}"/>
    <cellStyle name="Normal 11 3 5" xfId="1280" xr:uid="{00000000-0005-0000-0000-000000050000}"/>
    <cellStyle name="Normal 11 3 6" xfId="1281" xr:uid="{00000000-0005-0000-0000-000001050000}"/>
    <cellStyle name="Normal 11 3 7" xfId="1282" xr:uid="{00000000-0005-0000-0000-000002050000}"/>
    <cellStyle name="Normal 11 4" xfId="1283" xr:uid="{00000000-0005-0000-0000-000003050000}"/>
    <cellStyle name="Normal 11 4 2" xfId="1284" xr:uid="{00000000-0005-0000-0000-000004050000}"/>
    <cellStyle name="Normal 11 4 2 2" xfId="1285" xr:uid="{00000000-0005-0000-0000-000005050000}"/>
    <cellStyle name="Normal 11 4 2 3" xfId="1286" xr:uid="{00000000-0005-0000-0000-000006050000}"/>
    <cellStyle name="Normal 11 4 2 4" xfId="1287" xr:uid="{00000000-0005-0000-0000-000007050000}"/>
    <cellStyle name="Normal 11 4 2 5" xfId="1288" xr:uid="{00000000-0005-0000-0000-000008050000}"/>
    <cellStyle name="Normal 11 4 3" xfId="1289" xr:uid="{00000000-0005-0000-0000-000009050000}"/>
    <cellStyle name="Normal 11 4 4" xfId="1290" xr:uid="{00000000-0005-0000-0000-00000A050000}"/>
    <cellStyle name="Normal 11 4 5" xfId="1291" xr:uid="{00000000-0005-0000-0000-00000B050000}"/>
    <cellStyle name="Normal 11 4 6" xfId="1292" xr:uid="{00000000-0005-0000-0000-00000C050000}"/>
    <cellStyle name="Normal 11 5" xfId="1293" xr:uid="{00000000-0005-0000-0000-00000D050000}"/>
    <cellStyle name="Normal 11 5 2" xfId="1294" xr:uid="{00000000-0005-0000-0000-00000E050000}"/>
    <cellStyle name="Normal 11 5 3" xfId="1295" xr:uid="{00000000-0005-0000-0000-00000F050000}"/>
    <cellStyle name="Normal 11 5 4" xfId="1296" xr:uid="{00000000-0005-0000-0000-000010050000}"/>
    <cellStyle name="Normal 11 5 5" xfId="1297" xr:uid="{00000000-0005-0000-0000-000011050000}"/>
    <cellStyle name="Normal 11 6" xfId="1298" xr:uid="{00000000-0005-0000-0000-000012050000}"/>
    <cellStyle name="Normal 11 7" xfId="1299" xr:uid="{00000000-0005-0000-0000-000013050000}"/>
    <cellStyle name="Normal 11 8" xfId="1300" xr:uid="{00000000-0005-0000-0000-000014050000}"/>
    <cellStyle name="Normal 11 9" xfId="1301" xr:uid="{00000000-0005-0000-0000-000015050000}"/>
    <cellStyle name="Normal 12" xfId="1302" xr:uid="{00000000-0005-0000-0000-000016050000}"/>
    <cellStyle name="Normal 12 10" xfId="1303" xr:uid="{00000000-0005-0000-0000-000017050000}"/>
    <cellStyle name="Normal 12 11" xfId="1304" xr:uid="{00000000-0005-0000-0000-000018050000}"/>
    <cellStyle name="Normal 12 11 2" xfId="1305" xr:uid="{00000000-0005-0000-0000-000019050000}"/>
    <cellStyle name="Normal 12 11 2 2" xfId="1306" xr:uid="{00000000-0005-0000-0000-00001A050000}"/>
    <cellStyle name="Normal 12 11 2 3" xfId="1307" xr:uid="{00000000-0005-0000-0000-00001B050000}"/>
    <cellStyle name="Normal 12 11 2 3 2" xfId="1308" xr:uid="{00000000-0005-0000-0000-00001C050000}"/>
    <cellStyle name="Normal 12 11 2 3 2 2" xfId="1309" xr:uid="{00000000-0005-0000-0000-00001D050000}"/>
    <cellStyle name="Normal 12 11 2 3 2 2 2" xfId="1310" xr:uid="{00000000-0005-0000-0000-00001E050000}"/>
    <cellStyle name="Normal 12 11 2 3 2 2 2 2" xfId="1311" xr:uid="{00000000-0005-0000-0000-00001F050000}"/>
    <cellStyle name="Normal 12 11 2 3 2 2 3" xfId="1312" xr:uid="{00000000-0005-0000-0000-000020050000}"/>
    <cellStyle name="Normal 12 11 2 3 2 3" xfId="1313" xr:uid="{00000000-0005-0000-0000-000021050000}"/>
    <cellStyle name="Normal 12 11 2 3 2 4" xfId="1314" xr:uid="{00000000-0005-0000-0000-000022050000}"/>
    <cellStyle name="Normal 12 12" xfId="1315" xr:uid="{00000000-0005-0000-0000-000023050000}"/>
    <cellStyle name="Normal 12 13" xfId="1316" xr:uid="{00000000-0005-0000-0000-000024050000}"/>
    <cellStyle name="Normal 12 2" xfId="1317" xr:uid="{00000000-0005-0000-0000-000025050000}"/>
    <cellStyle name="Normal 12 2 2" xfId="1318" xr:uid="{00000000-0005-0000-0000-000026050000}"/>
    <cellStyle name="Normal 12 2 2 2" xfId="1319" xr:uid="{00000000-0005-0000-0000-000027050000}"/>
    <cellStyle name="Normal 12 2 2 3" xfId="1320" xr:uid="{00000000-0005-0000-0000-000028050000}"/>
    <cellStyle name="Normal 12 2 2 4" xfId="1321" xr:uid="{00000000-0005-0000-0000-000029050000}"/>
    <cellStyle name="Normal 12 2 2 5" xfId="1322" xr:uid="{00000000-0005-0000-0000-00002A050000}"/>
    <cellStyle name="Normal 12 2 3" xfId="1323" xr:uid="{00000000-0005-0000-0000-00002B050000}"/>
    <cellStyle name="Normal 12 2 4" xfId="1324" xr:uid="{00000000-0005-0000-0000-00002C050000}"/>
    <cellStyle name="Normal 12 2 5" xfId="1325" xr:uid="{00000000-0005-0000-0000-00002D050000}"/>
    <cellStyle name="Normal 12 2 6" xfId="1326" xr:uid="{00000000-0005-0000-0000-00002E050000}"/>
    <cellStyle name="Normal 12 3" xfId="1327" xr:uid="{00000000-0005-0000-0000-00002F050000}"/>
    <cellStyle name="Normal 12 3 2" xfId="1328" xr:uid="{00000000-0005-0000-0000-000030050000}"/>
    <cellStyle name="Normal 12 3 2 2" xfId="1329" xr:uid="{00000000-0005-0000-0000-000031050000}"/>
    <cellStyle name="Normal 12 3 2 3" xfId="1330" xr:uid="{00000000-0005-0000-0000-000032050000}"/>
    <cellStyle name="Normal 12 3 2 4" xfId="1331" xr:uid="{00000000-0005-0000-0000-000033050000}"/>
    <cellStyle name="Normal 12 3 2 5" xfId="1332" xr:uid="{00000000-0005-0000-0000-000034050000}"/>
    <cellStyle name="Normal 12 3 3" xfId="1333" xr:uid="{00000000-0005-0000-0000-000035050000}"/>
    <cellStyle name="Normal 12 3 4" xfId="1334" xr:uid="{00000000-0005-0000-0000-000036050000}"/>
    <cellStyle name="Normal 12 3 5" xfId="1335" xr:uid="{00000000-0005-0000-0000-000037050000}"/>
    <cellStyle name="Normal 12 3 6" xfId="1336" xr:uid="{00000000-0005-0000-0000-000038050000}"/>
    <cellStyle name="Normal 12 4" xfId="1337" xr:uid="{00000000-0005-0000-0000-000039050000}"/>
    <cellStyle name="Normal 12 4 2" xfId="1338" xr:uid="{00000000-0005-0000-0000-00003A050000}"/>
    <cellStyle name="Normal 12 4 3" xfId="1339" xr:uid="{00000000-0005-0000-0000-00003B050000}"/>
    <cellStyle name="Normal 12 4 4" xfId="1340" xr:uid="{00000000-0005-0000-0000-00003C050000}"/>
    <cellStyle name="Normal 12 4 5" xfId="1341" xr:uid="{00000000-0005-0000-0000-00003D050000}"/>
    <cellStyle name="Normal 12 5" xfId="1342" xr:uid="{00000000-0005-0000-0000-00003E050000}"/>
    <cellStyle name="Normal 12 6" xfId="1343" xr:uid="{00000000-0005-0000-0000-00003F050000}"/>
    <cellStyle name="Normal 12 7" xfId="1344" xr:uid="{00000000-0005-0000-0000-000040050000}"/>
    <cellStyle name="Normal 12 7 2" xfId="1345" xr:uid="{00000000-0005-0000-0000-000041050000}"/>
    <cellStyle name="Normal 12 7 2 2" xfId="1346" xr:uid="{00000000-0005-0000-0000-000042050000}"/>
    <cellStyle name="Normal 12 7 2 3" xfId="1347" xr:uid="{00000000-0005-0000-0000-000043050000}"/>
    <cellStyle name="Normal 12 7 2 4" xfId="1348" xr:uid="{00000000-0005-0000-0000-000044050000}"/>
    <cellStyle name="Normal 12 7 2 5" xfId="1349" xr:uid="{00000000-0005-0000-0000-000045050000}"/>
    <cellStyle name="Normal 12 7 2 5 2" xfId="1350" xr:uid="{00000000-0005-0000-0000-000046050000}"/>
    <cellStyle name="Normal 12 7 2 5 2 2" xfId="1351" xr:uid="{00000000-0005-0000-0000-000047050000}"/>
    <cellStyle name="Normal 12 7 2 5 2 3" xfId="1352" xr:uid="{00000000-0005-0000-0000-000048050000}"/>
    <cellStyle name="Normal 12 7 2 5 2 3 2" xfId="1353" xr:uid="{00000000-0005-0000-0000-000049050000}"/>
    <cellStyle name="Normal 12 7 2 5 2 3 2 2" xfId="1354" xr:uid="{00000000-0005-0000-0000-00004A050000}"/>
    <cellStyle name="Normal 12 7 2 5 2 3 2 2 2" xfId="1355" xr:uid="{00000000-0005-0000-0000-00004B050000}"/>
    <cellStyle name="Normal 12 7 2 5 2 3 2 2 2 2" xfId="1356" xr:uid="{00000000-0005-0000-0000-00004C050000}"/>
    <cellStyle name="Normal 12 7 2 5 2 3 2 2 3" xfId="1357" xr:uid="{00000000-0005-0000-0000-00004D050000}"/>
    <cellStyle name="Normal 12 7 2 5 2 3 2 3" xfId="1358" xr:uid="{00000000-0005-0000-0000-00004E050000}"/>
    <cellStyle name="Normal 12 7 2 6" xfId="1359" xr:uid="{00000000-0005-0000-0000-00004F050000}"/>
    <cellStyle name="Normal 12 8" xfId="1360" xr:uid="{00000000-0005-0000-0000-000050050000}"/>
    <cellStyle name="Normal 12 8 2" xfId="1361" xr:uid="{00000000-0005-0000-0000-000051050000}"/>
    <cellStyle name="Normal 12 9" xfId="1362" xr:uid="{00000000-0005-0000-0000-000052050000}"/>
    <cellStyle name="Normal 12 9 2" xfId="1363" xr:uid="{00000000-0005-0000-0000-000053050000}"/>
    <cellStyle name="Normal 12 9 3" xfId="1364" xr:uid="{00000000-0005-0000-0000-000054050000}"/>
    <cellStyle name="Normal 12 9 3 2" xfId="1365" xr:uid="{00000000-0005-0000-0000-000055050000}"/>
    <cellStyle name="Normal 12 9 3 2 2" xfId="1366" xr:uid="{00000000-0005-0000-0000-000056050000}"/>
    <cellStyle name="Normal 12 9 3 2 3" xfId="1367" xr:uid="{00000000-0005-0000-0000-000057050000}"/>
    <cellStyle name="Normal 12 9 3 2 3 2" xfId="1368" xr:uid="{00000000-0005-0000-0000-000058050000}"/>
    <cellStyle name="Normal 12 9 3 2 3 2 2" xfId="1369" xr:uid="{00000000-0005-0000-0000-000059050000}"/>
    <cellStyle name="Normal 12 9 3 2 3 2 2 2" xfId="1370" xr:uid="{00000000-0005-0000-0000-00005A050000}"/>
    <cellStyle name="Normal 12 9 3 2 3 2 2 2 2" xfId="1371" xr:uid="{00000000-0005-0000-0000-00005B050000}"/>
    <cellStyle name="Normal 12 9 3 2 3 2 2 3" xfId="1372" xr:uid="{00000000-0005-0000-0000-00005C050000}"/>
    <cellStyle name="Normal 12 9 3 2 3 2 3" xfId="1373" xr:uid="{00000000-0005-0000-0000-00005D050000}"/>
    <cellStyle name="Normal 12 9 3 2 3 2 4" xfId="1374" xr:uid="{00000000-0005-0000-0000-00005E050000}"/>
    <cellStyle name="Normal 12 9 4" xfId="1375" xr:uid="{00000000-0005-0000-0000-00005F050000}"/>
    <cellStyle name="Normal 13" xfId="1376" xr:uid="{00000000-0005-0000-0000-000060050000}"/>
    <cellStyle name="Normal 13 2" xfId="1377" xr:uid="{00000000-0005-0000-0000-000061050000}"/>
    <cellStyle name="Normal 13 2 2" xfId="1378" xr:uid="{00000000-0005-0000-0000-000062050000}"/>
    <cellStyle name="Normal 13 2 3" xfId="1379" xr:uid="{00000000-0005-0000-0000-000063050000}"/>
    <cellStyle name="Normal 13 2 4" xfId="1380" xr:uid="{00000000-0005-0000-0000-000064050000}"/>
    <cellStyle name="Normal 13 2 5" xfId="1381" xr:uid="{00000000-0005-0000-0000-000065050000}"/>
    <cellStyle name="Normal 13 3" xfId="1382" xr:uid="{00000000-0005-0000-0000-000066050000}"/>
    <cellStyle name="Normal 13 4" xfId="1383" xr:uid="{00000000-0005-0000-0000-000067050000}"/>
    <cellStyle name="Normal 13 5" xfId="1384" xr:uid="{00000000-0005-0000-0000-000068050000}"/>
    <cellStyle name="Normal 13 6" xfId="1385" xr:uid="{00000000-0005-0000-0000-000069050000}"/>
    <cellStyle name="Normal 13 7" xfId="1386" xr:uid="{00000000-0005-0000-0000-00006A050000}"/>
    <cellStyle name="Normal 14" xfId="1387" xr:uid="{00000000-0005-0000-0000-00006B050000}"/>
    <cellStyle name="Normal 14 2" xfId="1388" xr:uid="{00000000-0005-0000-0000-00006C050000}"/>
    <cellStyle name="Normal 14 2 2" xfId="1389" xr:uid="{00000000-0005-0000-0000-00006D050000}"/>
    <cellStyle name="Normal 14 2 3" xfId="1390" xr:uid="{00000000-0005-0000-0000-00006E050000}"/>
    <cellStyle name="Normal 14 2 4" xfId="1391" xr:uid="{00000000-0005-0000-0000-00006F050000}"/>
    <cellStyle name="Normal 14 2 5" xfId="1392" xr:uid="{00000000-0005-0000-0000-000070050000}"/>
    <cellStyle name="Normal 14 3" xfId="1393" xr:uid="{00000000-0005-0000-0000-000071050000}"/>
    <cellStyle name="Normal 14 4" xfId="1394" xr:uid="{00000000-0005-0000-0000-000072050000}"/>
    <cellStyle name="Normal 14 5" xfId="1395" xr:uid="{00000000-0005-0000-0000-000073050000}"/>
    <cellStyle name="Normal 14 6" xfId="1396" xr:uid="{00000000-0005-0000-0000-000074050000}"/>
    <cellStyle name="Normal 15" xfId="1397" xr:uid="{00000000-0005-0000-0000-000075050000}"/>
    <cellStyle name="Normal 15 2" xfId="1398" xr:uid="{00000000-0005-0000-0000-000076050000}"/>
    <cellStyle name="Normal 15 2 2" xfId="1399" xr:uid="{00000000-0005-0000-0000-000077050000}"/>
    <cellStyle name="Normal 15 2 3" xfId="1400" xr:uid="{00000000-0005-0000-0000-000078050000}"/>
    <cellStyle name="Normal 15 2 4" xfId="1401" xr:uid="{00000000-0005-0000-0000-000079050000}"/>
    <cellStyle name="Normal 15 2 4 2" xfId="1402" xr:uid="{00000000-0005-0000-0000-00007A050000}"/>
    <cellStyle name="Normal 15 2 4 3" xfId="1403" xr:uid="{00000000-0005-0000-0000-00007B050000}"/>
    <cellStyle name="Normal 15 2 4 3 2" xfId="1404" xr:uid="{00000000-0005-0000-0000-00007C050000}"/>
    <cellStyle name="Normal 15 2 4 3 2 2" xfId="1405" xr:uid="{00000000-0005-0000-0000-00007D050000}"/>
    <cellStyle name="Normal 15 2 4 3 2 3" xfId="1406" xr:uid="{00000000-0005-0000-0000-00007E050000}"/>
    <cellStyle name="Normal 15 2 4 3 2 3 2" xfId="1407" xr:uid="{00000000-0005-0000-0000-00007F050000}"/>
    <cellStyle name="Normal 15 2 4 3 2 3 2 2" xfId="1408" xr:uid="{00000000-0005-0000-0000-000080050000}"/>
    <cellStyle name="Normal 15 2 4 3 2 3 2 2 2" xfId="1409" xr:uid="{00000000-0005-0000-0000-000081050000}"/>
    <cellStyle name="Normal 15 2 4 3 2 3 2 2 2 2" xfId="1410" xr:uid="{00000000-0005-0000-0000-000082050000}"/>
    <cellStyle name="Normal 15 2 4 3 2 3 2 2 3" xfId="1411" xr:uid="{00000000-0005-0000-0000-000083050000}"/>
    <cellStyle name="Normal 15 2 4 3 2 3 2 3" xfId="1412" xr:uid="{00000000-0005-0000-0000-000084050000}"/>
    <cellStyle name="Normal 15 2 4 4" xfId="1413" xr:uid="{00000000-0005-0000-0000-000085050000}"/>
    <cellStyle name="Normal 15 3" xfId="1414" xr:uid="{00000000-0005-0000-0000-000086050000}"/>
    <cellStyle name="Normal 16" xfId="1415" xr:uid="{00000000-0005-0000-0000-000087050000}"/>
    <cellStyle name="Normal 16 2" xfId="1416" xr:uid="{00000000-0005-0000-0000-000088050000}"/>
    <cellStyle name="Normal 16 2 2" xfId="1417" xr:uid="{00000000-0005-0000-0000-000089050000}"/>
    <cellStyle name="Normal 16 2 3" xfId="1418" xr:uid="{00000000-0005-0000-0000-00008A050000}"/>
    <cellStyle name="Normal 16 2 3 2" xfId="1419" xr:uid="{00000000-0005-0000-0000-00008B050000}"/>
    <cellStyle name="Normal 16 2 3 2 2" xfId="1420" xr:uid="{00000000-0005-0000-0000-00008C050000}"/>
    <cellStyle name="Normal 16 2 3 2 3" xfId="1421" xr:uid="{00000000-0005-0000-0000-00008D050000}"/>
    <cellStyle name="Normal 16 2 3 2 3 2" xfId="1422" xr:uid="{00000000-0005-0000-0000-00008E050000}"/>
    <cellStyle name="Normal 16 2 3 2 3 2 2" xfId="1423" xr:uid="{00000000-0005-0000-0000-00008F050000}"/>
    <cellStyle name="Normal 16 2 3 2 3 2 2 2" xfId="1424" xr:uid="{00000000-0005-0000-0000-000090050000}"/>
    <cellStyle name="Normal 16 2 3 2 3 2 2 2 2" xfId="1425" xr:uid="{00000000-0005-0000-0000-000091050000}"/>
    <cellStyle name="Normal 16 2 3 2 3 2 2 3" xfId="1426" xr:uid="{00000000-0005-0000-0000-000092050000}"/>
    <cellStyle name="Normal 16 2 3 2 3 2 3" xfId="1427" xr:uid="{00000000-0005-0000-0000-000093050000}"/>
    <cellStyle name="Normal 16 2 4" xfId="1428" xr:uid="{00000000-0005-0000-0000-000094050000}"/>
    <cellStyle name="Normal 16 3" xfId="1429" xr:uid="{00000000-0005-0000-0000-000095050000}"/>
    <cellStyle name="Normal 16 4" xfId="1430" xr:uid="{00000000-0005-0000-0000-000096050000}"/>
    <cellStyle name="Normal 16 4 2" xfId="1431" xr:uid="{00000000-0005-0000-0000-000097050000}"/>
    <cellStyle name="Normal 16 4 2 2" xfId="1432" xr:uid="{00000000-0005-0000-0000-000098050000}"/>
    <cellStyle name="Normal 16 4 2 3" xfId="1433" xr:uid="{00000000-0005-0000-0000-000099050000}"/>
    <cellStyle name="Normal 16 4 2 3 2" xfId="1434" xr:uid="{00000000-0005-0000-0000-00009A050000}"/>
    <cellStyle name="Normal 16 4 2 3 2 2" xfId="1435" xr:uid="{00000000-0005-0000-0000-00009B050000}"/>
    <cellStyle name="Normal 16 4 2 3 2 2 2" xfId="1436" xr:uid="{00000000-0005-0000-0000-00009C050000}"/>
    <cellStyle name="Normal 16 4 2 3 2 2 2 2" xfId="1437" xr:uid="{00000000-0005-0000-0000-00009D050000}"/>
    <cellStyle name="Normal 16 4 2 3 2 2 3" xfId="1438" xr:uid="{00000000-0005-0000-0000-00009E050000}"/>
    <cellStyle name="Normal 16 4 2 3 2 3" xfId="1439" xr:uid="{00000000-0005-0000-0000-00009F050000}"/>
    <cellStyle name="Normal 16 5" xfId="1440" xr:uid="{00000000-0005-0000-0000-0000A0050000}"/>
    <cellStyle name="Normal 17" xfId="1441" xr:uid="{00000000-0005-0000-0000-0000A1050000}"/>
    <cellStyle name="Normal 17 2" xfId="1442" xr:uid="{00000000-0005-0000-0000-0000A2050000}"/>
    <cellStyle name="Normal 17 3" xfId="1443" xr:uid="{00000000-0005-0000-0000-0000A3050000}"/>
    <cellStyle name="Normal 17 3 2" xfId="1444" xr:uid="{00000000-0005-0000-0000-0000A4050000}"/>
    <cellStyle name="Normal 17 3 2 2" xfId="1445" xr:uid="{00000000-0005-0000-0000-0000A5050000}"/>
    <cellStyle name="Normal 17 3 2 3" xfId="1446" xr:uid="{00000000-0005-0000-0000-0000A6050000}"/>
    <cellStyle name="Normal 17 3 2 3 2" xfId="1447" xr:uid="{00000000-0005-0000-0000-0000A7050000}"/>
    <cellStyle name="Normal 17 3 2 3 2 2" xfId="1448" xr:uid="{00000000-0005-0000-0000-0000A8050000}"/>
    <cellStyle name="Normal 17 3 2 3 2 2 2" xfId="1449" xr:uid="{00000000-0005-0000-0000-0000A9050000}"/>
    <cellStyle name="Normal 17 3 2 3 2 2 2 2" xfId="1450" xr:uid="{00000000-0005-0000-0000-0000AA050000}"/>
    <cellStyle name="Normal 17 3 2 3 2 2 3" xfId="1451" xr:uid="{00000000-0005-0000-0000-0000AB050000}"/>
    <cellStyle name="Normal 17 3 2 3 2 3" xfId="1452" xr:uid="{00000000-0005-0000-0000-0000AC050000}"/>
    <cellStyle name="Normal 17 4" xfId="1453" xr:uid="{00000000-0005-0000-0000-0000AD050000}"/>
    <cellStyle name="Normal 18" xfId="1454" xr:uid="{00000000-0005-0000-0000-0000AE050000}"/>
    <cellStyle name="Normal 19" xfId="1455" xr:uid="{00000000-0005-0000-0000-0000AF050000}"/>
    <cellStyle name="Normal 2" xfId="1456" xr:uid="{00000000-0005-0000-0000-0000B0050000}"/>
    <cellStyle name="Normal 2 2" xfId="1457" xr:uid="{00000000-0005-0000-0000-0000B1050000}"/>
    <cellStyle name="Normal 20" xfId="1458" xr:uid="{00000000-0005-0000-0000-0000B2050000}"/>
    <cellStyle name="Normal 20 2" xfId="1459" xr:uid="{00000000-0005-0000-0000-0000B3050000}"/>
    <cellStyle name="Normal 20 2 2" xfId="1460" xr:uid="{00000000-0005-0000-0000-0000B4050000}"/>
    <cellStyle name="Normal 20 2 3" xfId="1461" xr:uid="{00000000-0005-0000-0000-0000B5050000}"/>
    <cellStyle name="Normal 20 2 3 2" xfId="1462" xr:uid="{00000000-0005-0000-0000-0000B6050000}"/>
    <cellStyle name="Normal 20 2 3 2 2" xfId="1463" xr:uid="{00000000-0005-0000-0000-0000B7050000}"/>
    <cellStyle name="Normal 20 2 3 2 2 2" xfId="1464" xr:uid="{00000000-0005-0000-0000-0000B8050000}"/>
    <cellStyle name="Normal 20 2 3 2 2 2 2" xfId="1465" xr:uid="{00000000-0005-0000-0000-0000B9050000}"/>
    <cellStyle name="Normal 20 2 3 2 2 3" xfId="1466" xr:uid="{00000000-0005-0000-0000-0000BA050000}"/>
    <cellStyle name="Normal 20 2 3 2 3" xfId="1467" xr:uid="{00000000-0005-0000-0000-0000BB050000}"/>
    <cellStyle name="Normal 20 2 3 3" xfId="1468" xr:uid="{00000000-0005-0000-0000-0000BC050000}"/>
    <cellStyle name="Normal 20 2 3 3 2" xfId="1469" xr:uid="{00000000-0005-0000-0000-0000BD050000}"/>
    <cellStyle name="Normal 20 2 3 3 2 2" xfId="1470" xr:uid="{00000000-0005-0000-0000-0000BE050000}"/>
    <cellStyle name="Normal 20 2 3 3 3" xfId="1471" xr:uid="{00000000-0005-0000-0000-0000BF050000}"/>
    <cellStyle name="Normal 20 2 3 4" xfId="1472" xr:uid="{00000000-0005-0000-0000-0000C0050000}"/>
    <cellStyle name="Normal 20 2 3 4 2" xfId="1473" xr:uid="{00000000-0005-0000-0000-0000C1050000}"/>
    <cellStyle name="Normal 20 2 3 5" xfId="1474" xr:uid="{00000000-0005-0000-0000-0000C2050000}"/>
    <cellStyle name="Normal 21" xfId="1475" xr:uid="{00000000-0005-0000-0000-0000C3050000}"/>
    <cellStyle name="Normal 22" xfId="1476" xr:uid="{00000000-0005-0000-0000-0000C4050000}"/>
    <cellStyle name="Normal 22 2" xfId="1477" xr:uid="{00000000-0005-0000-0000-0000C5050000}"/>
    <cellStyle name="Normal 23" xfId="1478" xr:uid="{00000000-0005-0000-0000-0000C6050000}"/>
    <cellStyle name="Normal 23 2" xfId="1479" xr:uid="{00000000-0005-0000-0000-0000C7050000}"/>
    <cellStyle name="Normal 24" xfId="1480" xr:uid="{00000000-0005-0000-0000-0000C8050000}"/>
    <cellStyle name="Normal 3" xfId="1481" xr:uid="{00000000-0005-0000-0000-0000C9050000}"/>
    <cellStyle name="Normal 3 2" xfId="1482" xr:uid="{00000000-0005-0000-0000-0000CA050000}"/>
    <cellStyle name="Normal 4" xfId="1483" xr:uid="{00000000-0005-0000-0000-0000CB050000}"/>
    <cellStyle name="Normal 5" xfId="1484" xr:uid="{00000000-0005-0000-0000-0000CC050000}"/>
    <cellStyle name="Normal 5 2" xfId="1485" xr:uid="{00000000-0005-0000-0000-0000CD050000}"/>
    <cellStyle name="Normal 6" xfId="1486" xr:uid="{00000000-0005-0000-0000-0000CE050000}"/>
    <cellStyle name="Normal 6 10" xfId="1487" xr:uid="{00000000-0005-0000-0000-0000CF050000}"/>
    <cellStyle name="Normal 6 2" xfId="1488" xr:uid="{00000000-0005-0000-0000-0000D0050000}"/>
    <cellStyle name="Normal 6 2 2" xfId="1489" xr:uid="{00000000-0005-0000-0000-0000D1050000}"/>
    <cellStyle name="Normal 6 2 2 2" xfId="1490" xr:uid="{00000000-0005-0000-0000-0000D2050000}"/>
    <cellStyle name="Normal 6 2 2 2 2" xfId="1491" xr:uid="{00000000-0005-0000-0000-0000D3050000}"/>
    <cellStyle name="Normal 6 2 2 2 3" xfId="1492" xr:uid="{00000000-0005-0000-0000-0000D4050000}"/>
    <cellStyle name="Normal 6 2 2 2 4" xfId="1493" xr:uid="{00000000-0005-0000-0000-0000D5050000}"/>
    <cellStyle name="Normal 6 2 2 2 5" xfId="1494" xr:uid="{00000000-0005-0000-0000-0000D6050000}"/>
    <cellStyle name="Normal 6 2 2 3" xfId="1495" xr:uid="{00000000-0005-0000-0000-0000D7050000}"/>
    <cellStyle name="Normal 6 2 2 4" xfId="1496" xr:uid="{00000000-0005-0000-0000-0000D8050000}"/>
    <cellStyle name="Normal 6 2 2 5" xfId="1497" xr:uid="{00000000-0005-0000-0000-0000D9050000}"/>
    <cellStyle name="Normal 6 2 2 6" xfId="1498" xr:uid="{00000000-0005-0000-0000-0000DA050000}"/>
    <cellStyle name="Normal 6 2 3" xfId="1499" xr:uid="{00000000-0005-0000-0000-0000DB050000}"/>
    <cellStyle name="Normal 6 2 3 2" xfId="1500" xr:uid="{00000000-0005-0000-0000-0000DC050000}"/>
    <cellStyle name="Normal 6 2 3 3" xfId="1501" xr:uid="{00000000-0005-0000-0000-0000DD050000}"/>
    <cellStyle name="Normal 6 2 3 4" xfId="1502" xr:uid="{00000000-0005-0000-0000-0000DE050000}"/>
    <cellStyle name="Normal 6 2 3 5" xfId="1503" xr:uid="{00000000-0005-0000-0000-0000DF050000}"/>
    <cellStyle name="Normal 6 2 4" xfId="1504" xr:uid="{00000000-0005-0000-0000-0000E0050000}"/>
    <cellStyle name="Normal 6 2 5" xfId="1505" xr:uid="{00000000-0005-0000-0000-0000E1050000}"/>
    <cellStyle name="Normal 6 2 6" xfId="1506" xr:uid="{00000000-0005-0000-0000-0000E2050000}"/>
    <cellStyle name="Normal 6 2 7" xfId="1507" xr:uid="{00000000-0005-0000-0000-0000E3050000}"/>
    <cellStyle name="Normal 6 3" xfId="1508" xr:uid="{00000000-0005-0000-0000-0000E4050000}"/>
    <cellStyle name="Normal 6 3 2" xfId="1509" xr:uid="{00000000-0005-0000-0000-0000E5050000}"/>
    <cellStyle name="Normal 6 3 2 2" xfId="1510" xr:uid="{00000000-0005-0000-0000-0000E6050000}"/>
    <cellStyle name="Normal 6 3 2 2 2" xfId="1511" xr:uid="{00000000-0005-0000-0000-0000E7050000}"/>
    <cellStyle name="Normal 6 3 2 2 3" xfId="1512" xr:uid="{00000000-0005-0000-0000-0000E8050000}"/>
    <cellStyle name="Normal 6 3 2 2 4" xfId="1513" xr:uid="{00000000-0005-0000-0000-0000E9050000}"/>
    <cellStyle name="Normal 6 3 2 2 5" xfId="1514" xr:uid="{00000000-0005-0000-0000-0000EA050000}"/>
    <cellStyle name="Normal 6 3 2 3" xfId="1515" xr:uid="{00000000-0005-0000-0000-0000EB050000}"/>
    <cellStyle name="Normal 6 3 2 4" xfId="1516" xr:uid="{00000000-0005-0000-0000-0000EC050000}"/>
    <cellStyle name="Normal 6 3 2 5" xfId="1517" xr:uid="{00000000-0005-0000-0000-0000ED050000}"/>
    <cellStyle name="Normal 6 3 2 6" xfId="1518" xr:uid="{00000000-0005-0000-0000-0000EE050000}"/>
    <cellStyle name="Normal 6 3 3" xfId="1519" xr:uid="{00000000-0005-0000-0000-0000EF050000}"/>
    <cellStyle name="Normal 6 3 3 2" xfId="1520" xr:uid="{00000000-0005-0000-0000-0000F0050000}"/>
    <cellStyle name="Normal 6 3 3 3" xfId="1521" xr:uid="{00000000-0005-0000-0000-0000F1050000}"/>
    <cellStyle name="Normal 6 3 3 4" xfId="1522" xr:uid="{00000000-0005-0000-0000-0000F2050000}"/>
    <cellStyle name="Normal 6 3 3 5" xfId="1523" xr:uid="{00000000-0005-0000-0000-0000F3050000}"/>
    <cellStyle name="Normal 6 3 4" xfId="1524" xr:uid="{00000000-0005-0000-0000-0000F4050000}"/>
    <cellStyle name="Normal 6 3 5" xfId="1525" xr:uid="{00000000-0005-0000-0000-0000F5050000}"/>
    <cellStyle name="Normal 6 3 6" xfId="1526" xr:uid="{00000000-0005-0000-0000-0000F6050000}"/>
    <cellStyle name="Normal 6 3 7" xfId="1527" xr:uid="{00000000-0005-0000-0000-0000F7050000}"/>
    <cellStyle name="Normal 6 4" xfId="1528" xr:uid="{00000000-0005-0000-0000-0000F8050000}"/>
    <cellStyle name="Normal 6 4 2" xfId="1529" xr:uid="{00000000-0005-0000-0000-0000F9050000}"/>
    <cellStyle name="Normal 6 4 2 2" xfId="1530" xr:uid="{00000000-0005-0000-0000-0000FA050000}"/>
    <cellStyle name="Normal 6 4 2 3" xfId="1531" xr:uid="{00000000-0005-0000-0000-0000FB050000}"/>
    <cellStyle name="Normal 6 4 2 4" xfId="1532" xr:uid="{00000000-0005-0000-0000-0000FC050000}"/>
    <cellStyle name="Normal 6 4 2 5" xfId="1533" xr:uid="{00000000-0005-0000-0000-0000FD050000}"/>
    <cellStyle name="Normal 6 4 3" xfId="1534" xr:uid="{00000000-0005-0000-0000-0000FE050000}"/>
    <cellStyle name="Normal 6 4 4" xfId="1535" xr:uid="{00000000-0005-0000-0000-0000FF050000}"/>
    <cellStyle name="Normal 6 4 5" xfId="1536" xr:uid="{00000000-0005-0000-0000-000000060000}"/>
    <cellStyle name="Normal 6 4 6" xfId="1537" xr:uid="{00000000-0005-0000-0000-000001060000}"/>
    <cellStyle name="Normal 6 5" xfId="1538" xr:uid="{00000000-0005-0000-0000-000002060000}"/>
    <cellStyle name="Normal 6 5 2" xfId="1539" xr:uid="{00000000-0005-0000-0000-000003060000}"/>
    <cellStyle name="Normal 6 5 2 2" xfId="1540" xr:uid="{00000000-0005-0000-0000-000004060000}"/>
    <cellStyle name="Normal 6 5 2 3" xfId="1541" xr:uid="{00000000-0005-0000-0000-000005060000}"/>
    <cellStyle name="Normal 6 5 2 4" xfId="1542" xr:uid="{00000000-0005-0000-0000-000006060000}"/>
    <cellStyle name="Normal 6 5 2 5" xfId="1543" xr:uid="{00000000-0005-0000-0000-000007060000}"/>
    <cellStyle name="Normal 6 5 3" xfId="1544" xr:uid="{00000000-0005-0000-0000-000008060000}"/>
    <cellStyle name="Normal 6 5 4" xfId="1545" xr:uid="{00000000-0005-0000-0000-000009060000}"/>
    <cellStyle name="Normal 6 5 5" xfId="1546" xr:uid="{00000000-0005-0000-0000-00000A060000}"/>
    <cellStyle name="Normal 6 5 6" xfId="1547" xr:uid="{00000000-0005-0000-0000-00000B060000}"/>
    <cellStyle name="Normal 6 6" xfId="1548" xr:uid="{00000000-0005-0000-0000-00000C060000}"/>
    <cellStyle name="Normal 6 6 2" xfId="1549" xr:uid="{00000000-0005-0000-0000-00000D060000}"/>
    <cellStyle name="Normal 6 6 3" xfId="1550" xr:uid="{00000000-0005-0000-0000-00000E060000}"/>
    <cellStyle name="Normal 6 6 4" xfId="1551" xr:uid="{00000000-0005-0000-0000-00000F060000}"/>
    <cellStyle name="Normal 6 6 5" xfId="1552" xr:uid="{00000000-0005-0000-0000-000010060000}"/>
    <cellStyle name="Normal 6 7" xfId="1553" xr:uid="{00000000-0005-0000-0000-000011060000}"/>
    <cellStyle name="Normal 6 8" xfId="1554" xr:uid="{00000000-0005-0000-0000-000012060000}"/>
    <cellStyle name="Normal 6 9" xfId="1555" xr:uid="{00000000-0005-0000-0000-000013060000}"/>
    <cellStyle name="Normal 7" xfId="1556" xr:uid="{00000000-0005-0000-0000-000014060000}"/>
    <cellStyle name="Normal 7 10" xfId="1557" xr:uid="{00000000-0005-0000-0000-000015060000}"/>
    <cellStyle name="Normal 7 11" xfId="1558" xr:uid="{00000000-0005-0000-0000-000016060000}"/>
    <cellStyle name="Normal 7 2" xfId="1559" xr:uid="{00000000-0005-0000-0000-000017060000}"/>
    <cellStyle name="Normal 7 2 2" xfId="1560" xr:uid="{00000000-0005-0000-0000-000018060000}"/>
    <cellStyle name="Normal 7 2 2 2" xfId="1561" xr:uid="{00000000-0005-0000-0000-000019060000}"/>
    <cellStyle name="Normal 7 2 2 2 2" xfId="1562" xr:uid="{00000000-0005-0000-0000-00001A060000}"/>
    <cellStyle name="Normal 7 2 2 2 3" xfId="1563" xr:uid="{00000000-0005-0000-0000-00001B060000}"/>
    <cellStyle name="Normal 7 2 2 2 4" xfId="1564" xr:uid="{00000000-0005-0000-0000-00001C060000}"/>
    <cellStyle name="Normal 7 2 2 2 5" xfId="1565" xr:uid="{00000000-0005-0000-0000-00001D060000}"/>
    <cellStyle name="Normal 7 2 2 3" xfId="1566" xr:uid="{00000000-0005-0000-0000-00001E060000}"/>
    <cellStyle name="Normal 7 2 2 4" xfId="1567" xr:uid="{00000000-0005-0000-0000-00001F060000}"/>
    <cellStyle name="Normal 7 2 2 5" xfId="1568" xr:uid="{00000000-0005-0000-0000-000020060000}"/>
    <cellStyle name="Normal 7 2 2 6" xfId="1569" xr:uid="{00000000-0005-0000-0000-000021060000}"/>
    <cellStyle name="Normal 7 2 3" xfId="1570" xr:uid="{00000000-0005-0000-0000-000022060000}"/>
    <cellStyle name="Normal 7 2 3 2" xfId="1571" xr:uid="{00000000-0005-0000-0000-000023060000}"/>
    <cellStyle name="Normal 7 2 3 3" xfId="1572" xr:uid="{00000000-0005-0000-0000-000024060000}"/>
    <cellStyle name="Normal 7 2 3 4" xfId="1573" xr:uid="{00000000-0005-0000-0000-000025060000}"/>
    <cellStyle name="Normal 7 2 3 5" xfId="1574" xr:uid="{00000000-0005-0000-0000-000026060000}"/>
    <cellStyle name="Normal 7 2 4" xfId="1575" xr:uid="{00000000-0005-0000-0000-000027060000}"/>
    <cellStyle name="Normal 7 2 5" xfId="1576" xr:uid="{00000000-0005-0000-0000-000028060000}"/>
    <cellStyle name="Normal 7 2 6" xfId="1577" xr:uid="{00000000-0005-0000-0000-000029060000}"/>
    <cellStyle name="Normal 7 2 7" xfId="1578" xr:uid="{00000000-0005-0000-0000-00002A060000}"/>
    <cellStyle name="Normal 7 3" xfId="1579" xr:uid="{00000000-0005-0000-0000-00002B060000}"/>
    <cellStyle name="Normal 7 3 2" xfId="1580" xr:uid="{00000000-0005-0000-0000-00002C060000}"/>
    <cellStyle name="Normal 7 3 2 2" xfId="1581" xr:uid="{00000000-0005-0000-0000-00002D060000}"/>
    <cellStyle name="Normal 7 3 2 2 2" xfId="1582" xr:uid="{00000000-0005-0000-0000-00002E060000}"/>
    <cellStyle name="Normal 7 3 2 2 3" xfId="1583" xr:uid="{00000000-0005-0000-0000-00002F060000}"/>
    <cellStyle name="Normal 7 3 2 2 4" xfId="1584" xr:uid="{00000000-0005-0000-0000-000030060000}"/>
    <cellStyle name="Normal 7 3 2 2 5" xfId="1585" xr:uid="{00000000-0005-0000-0000-000031060000}"/>
    <cellStyle name="Normal 7 3 2 3" xfId="1586" xr:uid="{00000000-0005-0000-0000-000032060000}"/>
    <cellStyle name="Normal 7 3 2 4" xfId="1587" xr:uid="{00000000-0005-0000-0000-000033060000}"/>
    <cellStyle name="Normal 7 3 2 5" xfId="1588" xr:uid="{00000000-0005-0000-0000-000034060000}"/>
    <cellStyle name="Normal 7 3 2 6" xfId="1589" xr:uid="{00000000-0005-0000-0000-000035060000}"/>
    <cellStyle name="Normal 7 3 3" xfId="1590" xr:uid="{00000000-0005-0000-0000-000036060000}"/>
    <cellStyle name="Normal 7 3 3 2" xfId="1591" xr:uid="{00000000-0005-0000-0000-000037060000}"/>
    <cellStyle name="Normal 7 3 3 3" xfId="1592" xr:uid="{00000000-0005-0000-0000-000038060000}"/>
    <cellStyle name="Normal 7 3 3 4" xfId="1593" xr:uid="{00000000-0005-0000-0000-000039060000}"/>
    <cellStyle name="Normal 7 3 3 5" xfId="1594" xr:uid="{00000000-0005-0000-0000-00003A060000}"/>
    <cellStyle name="Normal 7 3 4" xfId="1595" xr:uid="{00000000-0005-0000-0000-00003B060000}"/>
    <cellStyle name="Normal 7 3 5" xfId="1596" xr:uid="{00000000-0005-0000-0000-00003C060000}"/>
    <cellStyle name="Normal 7 3 6" xfId="1597" xr:uid="{00000000-0005-0000-0000-00003D060000}"/>
    <cellStyle name="Normal 7 3 7" xfId="1598" xr:uid="{00000000-0005-0000-0000-00003E060000}"/>
    <cellStyle name="Normal 7 4" xfId="1599" xr:uid="{00000000-0005-0000-0000-00003F060000}"/>
    <cellStyle name="Normal 7 4 2" xfId="1600" xr:uid="{00000000-0005-0000-0000-000040060000}"/>
    <cellStyle name="Normal 7 4 2 2" xfId="1601" xr:uid="{00000000-0005-0000-0000-000041060000}"/>
    <cellStyle name="Normal 7 4 2 3" xfId="1602" xr:uid="{00000000-0005-0000-0000-000042060000}"/>
    <cellStyle name="Normal 7 4 2 4" xfId="1603" xr:uid="{00000000-0005-0000-0000-000043060000}"/>
    <cellStyle name="Normal 7 4 2 5" xfId="1604" xr:uid="{00000000-0005-0000-0000-000044060000}"/>
    <cellStyle name="Normal 7 4 3" xfId="1605" xr:uid="{00000000-0005-0000-0000-000045060000}"/>
    <cellStyle name="Normal 7 4 4" xfId="1606" xr:uid="{00000000-0005-0000-0000-000046060000}"/>
    <cellStyle name="Normal 7 4 5" xfId="1607" xr:uid="{00000000-0005-0000-0000-000047060000}"/>
    <cellStyle name="Normal 7 4 6" xfId="1608" xr:uid="{00000000-0005-0000-0000-000048060000}"/>
    <cellStyle name="Normal 7 4 7" xfId="1609" xr:uid="{00000000-0005-0000-0000-000049060000}"/>
    <cellStyle name="Normal 7 5" xfId="1610" xr:uid="{00000000-0005-0000-0000-00004A060000}"/>
    <cellStyle name="Normal 7 5 2" xfId="1611" xr:uid="{00000000-0005-0000-0000-00004B060000}"/>
    <cellStyle name="Normal 7 5 2 2" xfId="1612" xr:uid="{00000000-0005-0000-0000-00004C060000}"/>
    <cellStyle name="Normal 7 5 2 3" xfId="1613" xr:uid="{00000000-0005-0000-0000-00004D060000}"/>
    <cellStyle name="Normal 7 5 2 4" xfId="1614" xr:uid="{00000000-0005-0000-0000-00004E060000}"/>
    <cellStyle name="Normal 7 5 2 5" xfId="1615" xr:uid="{00000000-0005-0000-0000-00004F060000}"/>
    <cellStyle name="Normal 7 5 3" xfId="1616" xr:uid="{00000000-0005-0000-0000-000050060000}"/>
    <cellStyle name="Normal 7 5 4" xfId="1617" xr:uid="{00000000-0005-0000-0000-000051060000}"/>
    <cellStyle name="Normal 7 5 5" xfId="1618" xr:uid="{00000000-0005-0000-0000-000052060000}"/>
    <cellStyle name="Normal 7 5 6" xfId="1619" xr:uid="{00000000-0005-0000-0000-000053060000}"/>
    <cellStyle name="Normal 7 6" xfId="1620" xr:uid="{00000000-0005-0000-0000-000054060000}"/>
    <cellStyle name="Normal 7 6 2" xfId="1621" xr:uid="{00000000-0005-0000-0000-000055060000}"/>
    <cellStyle name="Normal 7 6 3" xfId="1622" xr:uid="{00000000-0005-0000-0000-000056060000}"/>
    <cellStyle name="Normal 7 6 4" xfId="1623" xr:uid="{00000000-0005-0000-0000-000057060000}"/>
    <cellStyle name="Normal 7 6 5" xfId="1624" xr:uid="{00000000-0005-0000-0000-000058060000}"/>
    <cellStyle name="Normal 7 7" xfId="1625" xr:uid="{00000000-0005-0000-0000-000059060000}"/>
    <cellStyle name="Normal 7 8" xfId="1626" xr:uid="{00000000-0005-0000-0000-00005A060000}"/>
    <cellStyle name="Normal 7 9" xfId="1627" xr:uid="{00000000-0005-0000-0000-00005B060000}"/>
    <cellStyle name="Normal 8" xfId="1628" xr:uid="{00000000-0005-0000-0000-00005C060000}"/>
    <cellStyle name="Normal 8 10" xfId="1629" xr:uid="{00000000-0005-0000-0000-00005D060000}"/>
    <cellStyle name="Normal 8 11" xfId="1630" xr:uid="{00000000-0005-0000-0000-00005E060000}"/>
    <cellStyle name="Normal 8 12" xfId="1631" xr:uid="{00000000-0005-0000-0000-00005F060000}"/>
    <cellStyle name="Normal 8 2" xfId="1632" xr:uid="{00000000-0005-0000-0000-000060060000}"/>
    <cellStyle name="Normal 8 2 10" xfId="1633" xr:uid="{00000000-0005-0000-0000-000061060000}"/>
    <cellStyle name="Normal 8 2 11" xfId="1634" xr:uid="{00000000-0005-0000-0000-000062060000}"/>
    <cellStyle name="Normal 8 2 2" xfId="1635" xr:uid="{00000000-0005-0000-0000-000063060000}"/>
    <cellStyle name="Normal 8 2 2 2" xfId="1636" xr:uid="{00000000-0005-0000-0000-000064060000}"/>
    <cellStyle name="Normal 8 2 2 2 2" xfId="1637" xr:uid="{00000000-0005-0000-0000-000065060000}"/>
    <cellStyle name="Normal 8 2 2 2 2 2" xfId="1638" xr:uid="{00000000-0005-0000-0000-000066060000}"/>
    <cellStyle name="Normal 8 2 2 2 2 3" xfId="1639" xr:uid="{00000000-0005-0000-0000-000067060000}"/>
    <cellStyle name="Normal 8 2 2 2 2 4" xfId="1640" xr:uid="{00000000-0005-0000-0000-000068060000}"/>
    <cellStyle name="Normal 8 2 2 2 2 5" xfId="1641" xr:uid="{00000000-0005-0000-0000-000069060000}"/>
    <cellStyle name="Normal 8 2 2 2 3" xfId="1642" xr:uid="{00000000-0005-0000-0000-00006A060000}"/>
    <cellStyle name="Normal 8 2 2 2 4" xfId="1643" xr:uid="{00000000-0005-0000-0000-00006B060000}"/>
    <cellStyle name="Normal 8 2 2 2 5" xfId="1644" xr:uid="{00000000-0005-0000-0000-00006C060000}"/>
    <cellStyle name="Normal 8 2 2 2 6" xfId="1645" xr:uid="{00000000-0005-0000-0000-00006D060000}"/>
    <cellStyle name="Normal 8 2 2 3" xfId="1646" xr:uid="{00000000-0005-0000-0000-00006E060000}"/>
    <cellStyle name="Normal 8 2 2 3 2" xfId="1647" xr:uid="{00000000-0005-0000-0000-00006F060000}"/>
    <cellStyle name="Normal 8 2 2 3 3" xfId="1648" xr:uid="{00000000-0005-0000-0000-000070060000}"/>
    <cellStyle name="Normal 8 2 2 3 4" xfId="1649" xr:uid="{00000000-0005-0000-0000-000071060000}"/>
    <cellStyle name="Normal 8 2 2 3 5" xfId="1650" xr:uid="{00000000-0005-0000-0000-000072060000}"/>
    <cellStyle name="Normal 8 2 2 4" xfId="1651" xr:uid="{00000000-0005-0000-0000-000073060000}"/>
    <cellStyle name="Normal 8 2 2 5" xfId="1652" xr:uid="{00000000-0005-0000-0000-000074060000}"/>
    <cellStyle name="Normal 8 2 2 6" xfId="1653" xr:uid="{00000000-0005-0000-0000-000075060000}"/>
    <cellStyle name="Normal 8 2 2 7" xfId="1654" xr:uid="{00000000-0005-0000-0000-000076060000}"/>
    <cellStyle name="Normal 8 2 3" xfId="1655" xr:uid="{00000000-0005-0000-0000-000077060000}"/>
    <cellStyle name="Normal 8 2 3 2" xfId="1656" xr:uid="{00000000-0005-0000-0000-000078060000}"/>
    <cellStyle name="Normal 8 2 3 2 2" xfId="1657" xr:uid="{00000000-0005-0000-0000-000079060000}"/>
    <cellStyle name="Normal 8 2 3 2 2 2" xfId="1658" xr:uid="{00000000-0005-0000-0000-00007A060000}"/>
    <cellStyle name="Normal 8 2 3 2 2 3" xfId="1659" xr:uid="{00000000-0005-0000-0000-00007B060000}"/>
    <cellStyle name="Normal 8 2 3 2 2 4" xfId="1660" xr:uid="{00000000-0005-0000-0000-00007C060000}"/>
    <cellStyle name="Normal 8 2 3 2 2 5" xfId="1661" xr:uid="{00000000-0005-0000-0000-00007D060000}"/>
    <cellStyle name="Normal 8 2 3 2 3" xfId="1662" xr:uid="{00000000-0005-0000-0000-00007E060000}"/>
    <cellStyle name="Normal 8 2 3 2 4" xfId="1663" xr:uid="{00000000-0005-0000-0000-00007F060000}"/>
    <cellStyle name="Normal 8 2 3 2 5" xfId="1664" xr:uid="{00000000-0005-0000-0000-000080060000}"/>
    <cellStyle name="Normal 8 2 3 2 6" xfId="1665" xr:uid="{00000000-0005-0000-0000-000081060000}"/>
    <cellStyle name="Normal 8 2 3 3" xfId="1666" xr:uid="{00000000-0005-0000-0000-000082060000}"/>
    <cellStyle name="Normal 8 2 3 3 2" xfId="1667" xr:uid="{00000000-0005-0000-0000-000083060000}"/>
    <cellStyle name="Normal 8 2 3 3 3" xfId="1668" xr:uid="{00000000-0005-0000-0000-000084060000}"/>
    <cellStyle name="Normal 8 2 3 3 4" xfId="1669" xr:uid="{00000000-0005-0000-0000-000085060000}"/>
    <cellStyle name="Normal 8 2 3 3 5" xfId="1670" xr:uid="{00000000-0005-0000-0000-000086060000}"/>
    <cellStyle name="Normal 8 2 3 4" xfId="1671" xr:uid="{00000000-0005-0000-0000-000087060000}"/>
    <cellStyle name="Normal 8 2 3 5" xfId="1672" xr:uid="{00000000-0005-0000-0000-000088060000}"/>
    <cellStyle name="Normal 8 2 3 6" xfId="1673" xr:uid="{00000000-0005-0000-0000-000089060000}"/>
    <cellStyle name="Normal 8 2 3 7" xfId="1674" xr:uid="{00000000-0005-0000-0000-00008A060000}"/>
    <cellStyle name="Normal 8 2 4" xfId="1675" xr:uid="{00000000-0005-0000-0000-00008B060000}"/>
    <cellStyle name="Normal 8 2 4 2" xfId="1676" xr:uid="{00000000-0005-0000-0000-00008C060000}"/>
    <cellStyle name="Normal 8 2 4 2 2" xfId="1677" xr:uid="{00000000-0005-0000-0000-00008D060000}"/>
    <cellStyle name="Normal 8 2 4 2 3" xfId="1678" xr:uid="{00000000-0005-0000-0000-00008E060000}"/>
    <cellStyle name="Normal 8 2 4 2 4" xfId="1679" xr:uid="{00000000-0005-0000-0000-00008F060000}"/>
    <cellStyle name="Normal 8 2 4 2 5" xfId="1680" xr:uid="{00000000-0005-0000-0000-000090060000}"/>
    <cellStyle name="Normal 8 2 4 3" xfId="1681" xr:uid="{00000000-0005-0000-0000-000091060000}"/>
    <cellStyle name="Normal 8 2 4 4" xfId="1682" xr:uid="{00000000-0005-0000-0000-000092060000}"/>
    <cellStyle name="Normal 8 2 4 5" xfId="1683" xr:uid="{00000000-0005-0000-0000-000093060000}"/>
    <cellStyle name="Normal 8 2 4 6" xfId="1684" xr:uid="{00000000-0005-0000-0000-000094060000}"/>
    <cellStyle name="Normal 8 2 5" xfId="1685" xr:uid="{00000000-0005-0000-0000-000095060000}"/>
    <cellStyle name="Normal 8 2 5 2" xfId="1686" xr:uid="{00000000-0005-0000-0000-000096060000}"/>
    <cellStyle name="Normal 8 2 5 2 2" xfId="1687" xr:uid="{00000000-0005-0000-0000-000097060000}"/>
    <cellStyle name="Normal 8 2 5 2 3" xfId="1688" xr:uid="{00000000-0005-0000-0000-000098060000}"/>
    <cellStyle name="Normal 8 2 5 2 4" xfId="1689" xr:uid="{00000000-0005-0000-0000-000099060000}"/>
    <cellStyle name="Normal 8 2 5 2 5" xfId="1690" xr:uid="{00000000-0005-0000-0000-00009A060000}"/>
    <cellStyle name="Normal 8 2 5 3" xfId="1691" xr:uid="{00000000-0005-0000-0000-00009B060000}"/>
    <cellStyle name="Normal 8 2 5 4" xfId="1692" xr:uid="{00000000-0005-0000-0000-00009C060000}"/>
    <cellStyle name="Normal 8 2 5 5" xfId="1693" xr:uid="{00000000-0005-0000-0000-00009D060000}"/>
    <cellStyle name="Normal 8 2 5 6" xfId="1694" xr:uid="{00000000-0005-0000-0000-00009E060000}"/>
    <cellStyle name="Normal 8 2 6" xfId="1695" xr:uid="{00000000-0005-0000-0000-00009F060000}"/>
    <cellStyle name="Normal 8 2 6 2" xfId="1696" xr:uid="{00000000-0005-0000-0000-0000A0060000}"/>
    <cellStyle name="Normal 8 2 6 3" xfId="1697" xr:uid="{00000000-0005-0000-0000-0000A1060000}"/>
    <cellStyle name="Normal 8 2 6 4" xfId="1698" xr:uid="{00000000-0005-0000-0000-0000A2060000}"/>
    <cellStyle name="Normal 8 2 6 5" xfId="1699" xr:uid="{00000000-0005-0000-0000-0000A3060000}"/>
    <cellStyle name="Normal 8 2 7" xfId="1700" xr:uid="{00000000-0005-0000-0000-0000A4060000}"/>
    <cellStyle name="Normal 8 2 8" xfId="1701" xr:uid="{00000000-0005-0000-0000-0000A5060000}"/>
    <cellStyle name="Normal 8 2 9" xfId="1702" xr:uid="{00000000-0005-0000-0000-0000A6060000}"/>
    <cellStyle name="Normal 8 2 9 2" xfId="1703" xr:uid="{00000000-0005-0000-0000-0000A7060000}"/>
    <cellStyle name="Normal 8 2 9 2 2" xfId="1704" xr:uid="{00000000-0005-0000-0000-0000A8060000}"/>
    <cellStyle name="Normal 8 2 9 2 3" xfId="1705" xr:uid="{00000000-0005-0000-0000-0000A9060000}"/>
    <cellStyle name="Normal 8 2 9 2 4" xfId="1706" xr:uid="{00000000-0005-0000-0000-0000AA060000}"/>
    <cellStyle name="Normal 8 2 9 2 4 2" xfId="1707" xr:uid="{00000000-0005-0000-0000-0000AB060000}"/>
    <cellStyle name="Normal 8 2 9 2 4 3" xfId="1708" xr:uid="{00000000-0005-0000-0000-0000AC060000}"/>
    <cellStyle name="Normal 8 2 9 2 4 3 2" xfId="1709" xr:uid="{00000000-0005-0000-0000-0000AD060000}"/>
    <cellStyle name="Normal 8 2 9 2 4 3 2 2" xfId="1710" xr:uid="{00000000-0005-0000-0000-0000AE060000}"/>
    <cellStyle name="Normal 8 2 9 2 4 3 2 3" xfId="1711" xr:uid="{00000000-0005-0000-0000-0000AF060000}"/>
    <cellStyle name="Normal 8 2 9 2 4 3 2 3 2" xfId="1712" xr:uid="{00000000-0005-0000-0000-0000B0060000}"/>
    <cellStyle name="Normal 8 2 9 2 4 3 2 3 2 2" xfId="1713" xr:uid="{00000000-0005-0000-0000-0000B1060000}"/>
    <cellStyle name="Normal 8 2 9 2 4 3 2 3 2 2 2" xfId="1714" xr:uid="{00000000-0005-0000-0000-0000B2060000}"/>
    <cellStyle name="Normal 8 2 9 2 4 3 2 3 2 2 2 2" xfId="1715" xr:uid="{00000000-0005-0000-0000-0000B3060000}"/>
    <cellStyle name="Normal 8 2 9 2 4 3 2 3 2 2 3" xfId="1716" xr:uid="{00000000-0005-0000-0000-0000B4060000}"/>
    <cellStyle name="Normal 8 2 9 2 4 3 2 3 2 3" xfId="1717" xr:uid="{00000000-0005-0000-0000-0000B5060000}"/>
    <cellStyle name="Normal 8 2 9 2 4 4" xfId="1718" xr:uid="{00000000-0005-0000-0000-0000B6060000}"/>
    <cellStyle name="Normal 8 3" xfId="1719" xr:uid="{00000000-0005-0000-0000-0000B7060000}"/>
    <cellStyle name="Normal 8 3 2" xfId="1720" xr:uid="{00000000-0005-0000-0000-0000B8060000}"/>
    <cellStyle name="Normal 8 3 2 2" xfId="1721" xr:uid="{00000000-0005-0000-0000-0000B9060000}"/>
    <cellStyle name="Normal 8 3 2 2 2" xfId="1722" xr:uid="{00000000-0005-0000-0000-0000BA060000}"/>
    <cellStyle name="Normal 8 3 2 2 3" xfId="1723" xr:uid="{00000000-0005-0000-0000-0000BB060000}"/>
    <cellStyle name="Normal 8 3 2 2 4" xfId="1724" xr:uid="{00000000-0005-0000-0000-0000BC060000}"/>
    <cellStyle name="Normal 8 3 2 2 5" xfId="1725" xr:uid="{00000000-0005-0000-0000-0000BD060000}"/>
    <cellStyle name="Normal 8 3 2 3" xfId="1726" xr:uid="{00000000-0005-0000-0000-0000BE060000}"/>
    <cellStyle name="Normal 8 3 2 4" xfId="1727" xr:uid="{00000000-0005-0000-0000-0000BF060000}"/>
    <cellStyle name="Normal 8 3 2 5" xfId="1728" xr:uid="{00000000-0005-0000-0000-0000C0060000}"/>
    <cellStyle name="Normal 8 3 2 6" xfId="1729" xr:uid="{00000000-0005-0000-0000-0000C1060000}"/>
    <cellStyle name="Normal 8 3 3" xfId="1730" xr:uid="{00000000-0005-0000-0000-0000C2060000}"/>
    <cellStyle name="Normal 8 3 3 2" xfId="1731" xr:uid="{00000000-0005-0000-0000-0000C3060000}"/>
    <cellStyle name="Normal 8 3 3 3" xfId="1732" xr:uid="{00000000-0005-0000-0000-0000C4060000}"/>
    <cellStyle name="Normal 8 3 3 4" xfId="1733" xr:uid="{00000000-0005-0000-0000-0000C5060000}"/>
    <cellStyle name="Normal 8 3 3 5" xfId="1734" xr:uid="{00000000-0005-0000-0000-0000C6060000}"/>
    <cellStyle name="Normal 8 3 4" xfId="1735" xr:uid="{00000000-0005-0000-0000-0000C7060000}"/>
    <cellStyle name="Normal 8 3 5" xfId="1736" xr:uid="{00000000-0005-0000-0000-0000C8060000}"/>
    <cellStyle name="Normal 8 3 6" xfId="1737" xr:uid="{00000000-0005-0000-0000-0000C9060000}"/>
    <cellStyle name="Normal 8 3 7" xfId="1738" xr:uid="{00000000-0005-0000-0000-0000CA060000}"/>
    <cellStyle name="Normal 8 4" xfId="1739" xr:uid="{00000000-0005-0000-0000-0000CB060000}"/>
    <cellStyle name="Normal 8 4 2" xfId="1740" xr:uid="{00000000-0005-0000-0000-0000CC060000}"/>
    <cellStyle name="Normal 8 4 2 2" xfId="1741" xr:uid="{00000000-0005-0000-0000-0000CD060000}"/>
    <cellStyle name="Normal 8 4 2 2 2" xfId="1742" xr:uid="{00000000-0005-0000-0000-0000CE060000}"/>
    <cellStyle name="Normal 8 4 2 2 3" xfId="1743" xr:uid="{00000000-0005-0000-0000-0000CF060000}"/>
    <cellStyle name="Normal 8 4 2 2 4" xfId="1744" xr:uid="{00000000-0005-0000-0000-0000D0060000}"/>
    <cellStyle name="Normal 8 4 2 2 5" xfId="1745" xr:uid="{00000000-0005-0000-0000-0000D1060000}"/>
    <cellStyle name="Normal 8 4 2 3" xfId="1746" xr:uid="{00000000-0005-0000-0000-0000D2060000}"/>
    <cellStyle name="Normal 8 4 2 4" xfId="1747" xr:uid="{00000000-0005-0000-0000-0000D3060000}"/>
    <cellStyle name="Normal 8 4 2 5" xfId="1748" xr:uid="{00000000-0005-0000-0000-0000D4060000}"/>
    <cellStyle name="Normal 8 4 2 6" xfId="1749" xr:uid="{00000000-0005-0000-0000-0000D5060000}"/>
    <cellStyle name="Normal 8 4 3" xfId="1750" xr:uid="{00000000-0005-0000-0000-0000D6060000}"/>
    <cellStyle name="Normal 8 4 3 2" xfId="1751" xr:uid="{00000000-0005-0000-0000-0000D7060000}"/>
    <cellStyle name="Normal 8 4 3 3" xfId="1752" xr:uid="{00000000-0005-0000-0000-0000D8060000}"/>
    <cellStyle name="Normal 8 4 3 4" xfId="1753" xr:uid="{00000000-0005-0000-0000-0000D9060000}"/>
    <cellStyle name="Normal 8 4 3 5" xfId="1754" xr:uid="{00000000-0005-0000-0000-0000DA060000}"/>
    <cellStyle name="Normal 8 4 4" xfId="1755" xr:uid="{00000000-0005-0000-0000-0000DB060000}"/>
    <cellStyle name="Normal 8 4 5" xfId="1756" xr:uid="{00000000-0005-0000-0000-0000DC060000}"/>
    <cellStyle name="Normal 8 4 6" xfId="1757" xr:uid="{00000000-0005-0000-0000-0000DD060000}"/>
    <cellStyle name="Normal 8 4 7" xfId="1758" xr:uid="{00000000-0005-0000-0000-0000DE060000}"/>
    <cellStyle name="Normal 8 5" xfId="1759" xr:uid="{00000000-0005-0000-0000-0000DF060000}"/>
    <cellStyle name="Normal 8 6" xfId="1760" xr:uid="{00000000-0005-0000-0000-0000E0060000}"/>
    <cellStyle name="Normal 8 6 2" xfId="1761" xr:uid="{00000000-0005-0000-0000-0000E1060000}"/>
    <cellStyle name="Normal 8 6 2 2" xfId="1762" xr:uid="{00000000-0005-0000-0000-0000E2060000}"/>
    <cellStyle name="Normal 8 6 2 3" xfId="1763" xr:uid="{00000000-0005-0000-0000-0000E3060000}"/>
    <cellStyle name="Normal 8 6 2 4" xfId="1764" xr:uid="{00000000-0005-0000-0000-0000E4060000}"/>
    <cellStyle name="Normal 8 6 2 5" xfId="1765" xr:uid="{00000000-0005-0000-0000-0000E5060000}"/>
    <cellStyle name="Normal 8 6 3" xfId="1766" xr:uid="{00000000-0005-0000-0000-0000E6060000}"/>
    <cellStyle name="Normal 8 6 4" xfId="1767" xr:uid="{00000000-0005-0000-0000-0000E7060000}"/>
    <cellStyle name="Normal 8 6 5" xfId="1768" xr:uid="{00000000-0005-0000-0000-0000E8060000}"/>
    <cellStyle name="Normal 8 6 6" xfId="1769" xr:uid="{00000000-0005-0000-0000-0000E9060000}"/>
    <cellStyle name="Normal 8 7" xfId="1770" xr:uid="{00000000-0005-0000-0000-0000EA060000}"/>
    <cellStyle name="Normal 8 7 2" xfId="1771" xr:uid="{00000000-0005-0000-0000-0000EB060000}"/>
    <cellStyle name="Normal 8 7 3" xfId="1772" xr:uid="{00000000-0005-0000-0000-0000EC060000}"/>
    <cellStyle name="Normal 8 7 4" xfId="1773" xr:uid="{00000000-0005-0000-0000-0000ED060000}"/>
    <cellStyle name="Normal 8 7 5" xfId="1774" xr:uid="{00000000-0005-0000-0000-0000EE060000}"/>
    <cellStyle name="Normal 8 8" xfId="1775" xr:uid="{00000000-0005-0000-0000-0000EF060000}"/>
    <cellStyle name="Normal 8 9" xfId="1776" xr:uid="{00000000-0005-0000-0000-0000F0060000}"/>
    <cellStyle name="Normal 9" xfId="1777" xr:uid="{00000000-0005-0000-0000-0000F1060000}"/>
    <cellStyle name="Normal 9 10" xfId="1778" xr:uid="{00000000-0005-0000-0000-0000F2060000}"/>
    <cellStyle name="Normal 9 2" xfId="1779" xr:uid="{00000000-0005-0000-0000-0000F3060000}"/>
    <cellStyle name="Normal 9 2 2" xfId="1780" xr:uid="{00000000-0005-0000-0000-0000F4060000}"/>
    <cellStyle name="Normal 9 2 2 2" xfId="1781" xr:uid="{00000000-0005-0000-0000-0000F5060000}"/>
    <cellStyle name="Normal 9 2 2 2 2" xfId="1782" xr:uid="{00000000-0005-0000-0000-0000F6060000}"/>
    <cellStyle name="Normal 9 2 2 2 2 2" xfId="1783" xr:uid="{00000000-0005-0000-0000-0000F7060000}"/>
    <cellStyle name="Normal 9 2 2 2 2 3" xfId="1784" xr:uid="{00000000-0005-0000-0000-0000F8060000}"/>
    <cellStyle name="Normal 9 2 2 2 2 4" xfId="1785" xr:uid="{00000000-0005-0000-0000-0000F9060000}"/>
    <cellStyle name="Normal 9 2 2 2 2 5" xfId="1786" xr:uid="{00000000-0005-0000-0000-0000FA060000}"/>
    <cellStyle name="Normal 9 2 2 2 3" xfId="1787" xr:uid="{00000000-0005-0000-0000-0000FB060000}"/>
    <cellStyle name="Normal 9 2 2 2 4" xfId="1788" xr:uid="{00000000-0005-0000-0000-0000FC060000}"/>
    <cellStyle name="Normal 9 2 2 2 5" xfId="1789" xr:uid="{00000000-0005-0000-0000-0000FD060000}"/>
    <cellStyle name="Normal 9 2 2 2 6" xfId="1790" xr:uid="{00000000-0005-0000-0000-0000FE060000}"/>
    <cellStyle name="Normal 9 2 2 3" xfId="1791" xr:uid="{00000000-0005-0000-0000-0000FF060000}"/>
    <cellStyle name="Normal 9 2 2 3 2" xfId="1792" xr:uid="{00000000-0005-0000-0000-000000070000}"/>
    <cellStyle name="Normal 9 2 2 3 3" xfId="1793" xr:uid="{00000000-0005-0000-0000-000001070000}"/>
    <cellStyle name="Normal 9 2 2 3 4" xfId="1794" xr:uid="{00000000-0005-0000-0000-000002070000}"/>
    <cellStyle name="Normal 9 2 2 3 5" xfId="1795" xr:uid="{00000000-0005-0000-0000-000003070000}"/>
    <cellStyle name="Normal 9 2 2 4" xfId="1796" xr:uid="{00000000-0005-0000-0000-000004070000}"/>
    <cellStyle name="Normal 9 2 2 5" xfId="1797" xr:uid="{00000000-0005-0000-0000-000005070000}"/>
    <cellStyle name="Normal 9 2 2 6" xfId="1798" xr:uid="{00000000-0005-0000-0000-000006070000}"/>
    <cellStyle name="Normal 9 2 2 7" xfId="1799" xr:uid="{00000000-0005-0000-0000-000007070000}"/>
    <cellStyle name="Normal 9 2 3" xfId="1800" xr:uid="{00000000-0005-0000-0000-000008070000}"/>
    <cellStyle name="Normal 9 2 3 2" xfId="1801" xr:uid="{00000000-0005-0000-0000-000009070000}"/>
    <cellStyle name="Normal 9 2 3 2 2" xfId="1802" xr:uid="{00000000-0005-0000-0000-00000A070000}"/>
    <cellStyle name="Normal 9 2 3 2 2 2" xfId="1803" xr:uid="{00000000-0005-0000-0000-00000B070000}"/>
    <cellStyle name="Normal 9 2 3 2 2 3" xfId="1804" xr:uid="{00000000-0005-0000-0000-00000C070000}"/>
    <cellStyle name="Normal 9 2 3 2 2 4" xfId="1805" xr:uid="{00000000-0005-0000-0000-00000D070000}"/>
    <cellStyle name="Normal 9 2 3 2 2 5" xfId="1806" xr:uid="{00000000-0005-0000-0000-00000E070000}"/>
    <cellStyle name="Normal 9 2 3 2 3" xfId="1807" xr:uid="{00000000-0005-0000-0000-00000F070000}"/>
    <cellStyle name="Normal 9 2 3 2 4" xfId="1808" xr:uid="{00000000-0005-0000-0000-000010070000}"/>
    <cellStyle name="Normal 9 2 3 2 5" xfId="1809" xr:uid="{00000000-0005-0000-0000-000011070000}"/>
    <cellStyle name="Normal 9 2 3 2 6" xfId="1810" xr:uid="{00000000-0005-0000-0000-000012070000}"/>
    <cellStyle name="Normal 9 2 3 3" xfId="1811" xr:uid="{00000000-0005-0000-0000-000013070000}"/>
    <cellStyle name="Normal 9 2 3 3 2" xfId="1812" xr:uid="{00000000-0005-0000-0000-000014070000}"/>
    <cellStyle name="Normal 9 2 3 3 3" xfId="1813" xr:uid="{00000000-0005-0000-0000-000015070000}"/>
    <cellStyle name="Normal 9 2 3 3 4" xfId="1814" xr:uid="{00000000-0005-0000-0000-000016070000}"/>
    <cellStyle name="Normal 9 2 3 3 5" xfId="1815" xr:uid="{00000000-0005-0000-0000-000017070000}"/>
    <cellStyle name="Normal 9 2 3 4" xfId="1816" xr:uid="{00000000-0005-0000-0000-000018070000}"/>
    <cellStyle name="Normal 9 2 3 5" xfId="1817" xr:uid="{00000000-0005-0000-0000-000019070000}"/>
    <cellStyle name="Normal 9 2 3 6" xfId="1818" xr:uid="{00000000-0005-0000-0000-00001A070000}"/>
    <cellStyle name="Normal 9 2 3 7" xfId="1819" xr:uid="{00000000-0005-0000-0000-00001B070000}"/>
    <cellStyle name="Normal 9 2 4" xfId="1820" xr:uid="{00000000-0005-0000-0000-00001C070000}"/>
    <cellStyle name="Normal 9 2 4 2" xfId="1821" xr:uid="{00000000-0005-0000-0000-00001D070000}"/>
    <cellStyle name="Normal 9 2 4 2 2" xfId="1822" xr:uid="{00000000-0005-0000-0000-00001E070000}"/>
    <cellStyle name="Normal 9 2 4 2 3" xfId="1823" xr:uid="{00000000-0005-0000-0000-00001F070000}"/>
    <cellStyle name="Normal 9 2 4 2 4" xfId="1824" xr:uid="{00000000-0005-0000-0000-000020070000}"/>
    <cellStyle name="Normal 9 2 4 2 5" xfId="1825" xr:uid="{00000000-0005-0000-0000-000021070000}"/>
    <cellStyle name="Normal 9 2 4 3" xfId="1826" xr:uid="{00000000-0005-0000-0000-000022070000}"/>
    <cellStyle name="Normal 9 2 4 4" xfId="1827" xr:uid="{00000000-0005-0000-0000-000023070000}"/>
    <cellStyle name="Normal 9 2 4 5" xfId="1828" xr:uid="{00000000-0005-0000-0000-000024070000}"/>
    <cellStyle name="Normal 9 2 4 6" xfId="1829" xr:uid="{00000000-0005-0000-0000-000025070000}"/>
    <cellStyle name="Normal 9 2 5" xfId="1830" xr:uid="{00000000-0005-0000-0000-000026070000}"/>
    <cellStyle name="Normal 9 2 5 2" xfId="1831" xr:uid="{00000000-0005-0000-0000-000027070000}"/>
    <cellStyle name="Normal 9 2 5 3" xfId="1832" xr:uid="{00000000-0005-0000-0000-000028070000}"/>
    <cellStyle name="Normal 9 2 5 4" xfId="1833" xr:uid="{00000000-0005-0000-0000-000029070000}"/>
    <cellStyle name="Normal 9 2 5 5" xfId="1834" xr:uid="{00000000-0005-0000-0000-00002A070000}"/>
    <cellStyle name="Normal 9 2 6" xfId="1835" xr:uid="{00000000-0005-0000-0000-00002B070000}"/>
    <cellStyle name="Normal 9 2 7" xfId="1836" xr:uid="{00000000-0005-0000-0000-00002C070000}"/>
    <cellStyle name="Normal 9 2 8" xfId="1837" xr:uid="{00000000-0005-0000-0000-00002D070000}"/>
    <cellStyle name="Normal 9 2 9" xfId="1838" xr:uid="{00000000-0005-0000-0000-00002E070000}"/>
    <cellStyle name="Normal 9 3" xfId="1839" xr:uid="{00000000-0005-0000-0000-00002F070000}"/>
    <cellStyle name="Normal 9 3 2" xfId="1840" xr:uid="{00000000-0005-0000-0000-000030070000}"/>
    <cellStyle name="Normal 9 3 2 2" xfId="1841" xr:uid="{00000000-0005-0000-0000-000031070000}"/>
    <cellStyle name="Normal 9 3 2 2 2" xfId="1842" xr:uid="{00000000-0005-0000-0000-000032070000}"/>
    <cellStyle name="Normal 9 3 2 2 3" xfId="1843" xr:uid="{00000000-0005-0000-0000-000033070000}"/>
    <cellStyle name="Normal 9 3 2 2 4" xfId="1844" xr:uid="{00000000-0005-0000-0000-000034070000}"/>
    <cellStyle name="Normal 9 3 2 2 5" xfId="1845" xr:uid="{00000000-0005-0000-0000-000035070000}"/>
    <cellStyle name="Normal 9 3 2 3" xfId="1846" xr:uid="{00000000-0005-0000-0000-000036070000}"/>
    <cellStyle name="Normal 9 3 2 4" xfId="1847" xr:uid="{00000000-0005-0000-0000-000037070000}"/>
    <cellStyle name="Normal 9 3 2 5" xfId="1848" xr:uid="{00000000-0005-0000-0000-000038070000}"/>
    <cellStyle name="Normal 9 3 2 6" xfId="1849" xr:uid="{00000000-0005-0000-0000-000039070000}"/>
    <cellStyle name="Normal 9 3 3" xfId="1850" xr:uid="{00000000-0005-0000-0000-00003A070000}"/>
    <cellStyle name="Normal 9 3 3 2" xfId="1851" xr:uid="{00000000-0005-0000-0000-00003B070000}"/>
    <cellStyle name="Normal 9 3 3 3" xfId="1852" xr:uid="{00000000-0005-0000-0000-00003C070000}"/>
    <cellStyle name="Normal 9 3 3 4" xfId="1853" xr:uid="{00000000-0005-0000-0000-00003D070000}"/>
    <cellStyle name="Normal 9 3 3 5" xfId="1854" xr:uid="{00000000-0005-0000-0000-00003E070000}"/>
    <cellStyle name="Normal 9 3 4" xfId="1855" xr:uid="{00000000-0005-0000-0000-00003F070000}"/>
    <cellStyle name="Normal 9 3 5" xfId="1856" xr:uid="{00000000-0005-0000-0000-000040070000}"/>
    <cellStyle name="Normal 9 3 6" xfId="1857" xr:uid="{00000000-0005-0000-0000-000041070000}"/>
    <cellStyle name="Normal 9 3 7" xfId="1858" xr:uid="{00000000-0005-0000-0000-000042070000}"/>
    <cellStyle name="Normal 9 4" xfId="1859" xr:uid="{00000000-0005-0000-0000-000043070000}"/>
    <cellStyle name="Normal 9 4 2" xfId="1860" xr:uid="{00000000-0005-0000-0000-000044070000}"/>
    <cellStyle name="Normal 9 4 2 2" xfId="1861" xr:uid="{00000000-0005-0000-0000-000045070000}"/>
    <cellStyle name="Normal 9 4 2 2 2" xfId="1862" xr:uid="{00000000-0005-0000-0000-000046070000}"/>
    <cellStyle name="Normal 9 4 2 2 3" xfId="1863" xr:uid="{00000000-0005-0000-0000-000047070000}"/>
    <cellStyle name="Normal 9 4 2 2 4" xfId="1864" xr:uid="{00000000-0005-0000-0000-000048070000}"/>
    <cellStyle name="Normal 9 4 2 2 5" xfId="1865" xr:uid="{00000000-0005-0000-0000-000049070000}"/>
    <cellStyle name="Normal 9 4 2 3" xfId="1866" xr:uid="{00000000-0005-0000-0000-00004A070000}"/>
    <cellStyle name="Normal 9 4 2 4" xfId="1867" xr:uid="{00000000-0005-0000-0000-00004B070000}"/>
    <cellStyle name="Normal 9 4 2 5" xfId="1868" xr:uid="{00000000-0005-0000-0000-00004C070000}"/>
    <cellStyle name="Normal 9 4 2 6" xfId="1869" xr:uid="{00000000-0005-0000-0000-00004D070000}"/>
    <cellStyle name="Normal 9 4 3" xfId="1870" xr:uid="{00000000-0005-0000-0000-00004E070000}"/>
    <cellStyle name="Normal 9 4 3 2" xfId="1871" xr:uid="{00000000-0005-0000-0000-00004F070000}"/>
    <cellStyle name="Normal 9 4 3 3" xfId="1872" xr:uid="{00000000-0005-0000-0000-000050070000}"/>
    <cellStyle name="Normal 9 4 3 4" xfId="1873" xr:uid="{00000000-0005-0000-0000-000051070000}"/>
    <cellStyle name="Normal 9 4 3 5" xfId="1874" xr:uid="{00000000-0005-0000-0000-000052070000}"/>
    <cellStyle name="Normal 9 4 4" xfId="1875" xr:uid="{00000000-0005-0000-0000-000053070000}"/>
    <cellStyle name="Normal 9 4 5" xfId="1876" xr:uid="{00000000-0005-0000-0000-000054070000}"/>
    <cellStyle name="Normal 9 4 6" xfId="1877" xr:uid="{00000000-0005-0000-0000-000055070000}"/>
    <cellStyle name="Normal 9 4 7" xfId="1878" xr:uid="{00000000-0005-0000-0000-000056070000}"/>
    <cellStyle name="Normal 9 5" xfId="1879" xr:uid="{00000000-0005-0000-0000-000057070000}"/>
    <cellStyle name="Normal 9 5 2" xfId="1880" xr:uid="{00000000-0005-0000-0000-000058070000}"/>
    <cellStyle name="Normal 9 5 2 2" xfId="1881" xr:uid="{00000000-0005-0000-0000-000059070000}"/>
    <cellStyle name="Normal 9 5 2 3" xfId="1882" xr:uid="{00000000-0005-0000-0000-00005A070000}"/>
    <cellStyle name="Normal 9 5 2 4" xfId="1883" xr:uid="{00000000-0005-0000-0000-00005B070000}"/>
    <cellStyle name="Normal 9 5 2 5" xfId="1884" xr:uid="{00000000-0005-0000-0000-00005C070000}"/>
    <cellStyle name="Normal 9 5 3" xfId="1885" xr:uid="{00000000-0005-0000-0000-00005D070000}"/>
    <cellStyle name="Normal 9 5 4" xfId="1886" xr:uid="{00000000-0005-0000-0000-00005E070000}"/>
    <cellStyle name="Normal 9 5 5" xfId="1887" xr:uid="{00000000-0005-0000-0000-00005F070000}"/>
    <cellStyle name="Normal 9 5 6" xfId="1888" xr:uid="{00000000-0005-0000-0000-000060070000}"/>
    <cellStyle name="Normal 9 6" xfId="1889" xr:uid="{00000000-0005-0000-0000-000061070000}"/>
    <cellStyle name="Normal 9 6 2" xfId="1890" xr:uid="{00000000-0005-0000-0000-000062070000}"/>
    <cellStyle name="Normal 9 6 3" xfId="1891" xr:uid="{00000000-0005-0000-0000-000063070000}"/>
    <cellStyle name="Normal 9 6 4" xfId="1892" xr:uid="{00000000-0005-0000-0000-000064070000}"/>
    <cellStyle name="Normal 9 6 5" xfId="1893" xr:uid="{00000000-0005-0000-0000-000065070000}"/>
    <cellStyle name="Normal 9 7" xfId="1894" xr:uid="{00000000-0005-0000-0000-000066070000}"/>
    <cellStyle name="Normal 9 8" xfId="1895" xr:uid="{00000000-0005-0000-0000-000067070000}"/>
    <cellStyle name="Normal 9 9" xfId="1896" xr:uid="{00000000-0005-0000-0000-000068070000}"/>
    <cellStyle name="Note 2" xfId="1897" xr:uid="{00000000-0005-0000-0000-000069070000}"/>
    <cellStyle name="Note 2 2" xfId="1898" xr:uid="{00000000-0005-0000-0000-00006A070000}"/>
    <cellStyle name="Note 2 2 2" xfId="1899" xr:uid="{00000000-0005-0000-0000-00006B070000}"/>
    <cellStyle name="Note 2 2 2 2" xfId="1900" xr:uid="{00000000-0005-0000-0000-00006C070000}"/>
    <cellStyle name="Note 2 2 2 2 2" xfId="1901" xr:uid="{00000000-0005-0000-0000-00006D070000}"/>
    <cellStyle name="Note 2 2 2 2 3" xfId="1902" xr:uid="{00000000-0005-0000-0000-00006E070000}"/>
    <cellStyle name="Note 2 2 2 2 4" xfId="1903" xr:uid="{00000000-0005-0000-0000-00006F070000}"/>
    <cellStyle name="Note 2 2 2 2 5" xfId="1904" xr:uid="{00000000-0005-0000-0000-000070070000}"/>
    <cellStyle name="Note 2 2 2 3" xfId="1905" xr:uid="{00000000-0005-0000-0000-000071070000}"/>
    <cellStyle name="Note 2 2 2 4" xfId="1906" xr:uid="{00000000-0005-0000-0000-000072070000}"/>
    <cellStyle name="Note 2 2 2 5" xfId="1907" xr:uid="{00000000-0005-0000-0000-000073070000}"/>
    <cellStyle name="Note 2 2 2 6" xfId="1908" xr:uid="{00000000-0005-0000-0000-000074070000}"/>
    <cellStyle name="Note 2 2 3" xfId="1909" xr:uid="{00000000-0005-0000-0000-000075070000}"/>
    <cellStyle name="Note 2 2 3 2" xfId="1910" xr:uid="{00000000-0005-0000-0000-000076070000}"/>
    <cellStyle name="Note 2 2 3 3" xfId="1911" xr:uid="{00000000-0005-0000-0000-000077070000}"/>
    <cellStyle name="Note 2 2 3 4" xfId="1912" xr:uid="{00000000-0005-0000-0000-000078070000}"/>
    <cellStyle name="Note 2 2 3 5" xfId="1913" xr:uid="{00000000-0005-0000-0000-000079070000}"/>
    <cellStyle name="Note 2 2 4" xfId="1914" xr:uid="{00000000-0005-0000-0000-00007A070000}"/>
    <cellStyle name="Note 2 2 5" xfId="1915" xr:uid="{00000000-0005-0000-0000-00007B070000}"/>
    <cellStyle name="Note 2 2 6" xfId="1916" xr:uid="{00000000-0005-0000-0000-00007C070000}"/>
    <cellStyle name="Note 2 2 7" xfId="1917" xr:uid="{00000000-0005-0000-0000-00007D070000}"/>
    <cellStyle name="Note 2 3" xfId="1918" xr:uid="{00000000-0005-0000-0000-00007E070000}"/>
    <cellStyle name="Note 2 3 2" xfId="1919" xr:uid="{00000000-0005-0000-0000-00007F070000}"/>
    <cellStyle name="Note 2 3 2 2" xfId="1920" xr:uid="{00000000-0005-0000-0000-000080070000}"/>
    <cellStyle name="Note 2 3 2 2 2" xfId="1921" xr:uid="{00000000-0005-0000-0000-000081070000}"/>
    <cellStyle name="Note 2 3 2 2 3" xfId="1922" xr:uid="{00000000-0005-0000-0000-000082070000}"/>
    <cellStyle name="Note 2 3 2 2 4" xfId="1923" xr:uid="{00000000-0005-0000-0000-000083070000}"/>
    <cellStyle name="Note 2 3 2 2 5" xfId="1924" xr:uid="{00000000-0005-0000-0000-000084070000}"/>
    <cellStyle name="Note 2 3 2 3" xfId="1925" xr:uid="{00000000-0005-0000-0000-000085070000}"/>
    <cellStyle name="Note 2 3 2 4" xfId="1926" xr:uid="{00000000-0005-0000-0000-000086070000}"/>
    <cellStyle name="Note 2 3 2 5" xfId="1927" xr:uid="{00000000-0005-0000-0000-000087070000}"/>
    <cellStyle name="Note 2 3 2 6" xfId="1928" xr:uid="{00000000-0005-0000-0000-000088070000}"/>
    <cellStyle name="Note 2 3 3" xfId="1929" xr:uid="{00000000-0005-0000-0000-000089070000}"/>
    <cellStyle name="Note 2 3 3 2" xfId="1930" xr:uid="{00000000-0005-0000-0000-00008A070000}"/>
    <cellStyle name="Note 2 3 3 3" xfId="1931" xr:uid="{00000000-0005-0000-0000-00008B070000}"/>
    <cellStyle name="Note 2 3 3 4" xfId="1932" xr:uid="{00000000-0005-0000-0000-00008C070000}"/>
    <cellStyle name="Note 2 3 3 5" xfId="1933" xr:uid="{00000000-0005-0000-0000-00008D070000}"/>
    <cellStyle name="Note 2 3 4" xfId="1934" xr:uid="{00000000-0005-0000-0000-00008E070000}"/>
    <cellStyle name="Note 2 3 5" xfId="1935" xr:uid="{00000000-0005-0000-0000-00008F070000}"/>
    <cellStyle name="Note 2 3 6" xfId="1936" xr:uid="{00000000-0005-0000-0000-000090070000}"/>
    <cellStyle name="Note 2 3 7" xfId="1937" xr:uid="{00000000-0005-0000-0000-000091070000}"/>
    <cellStyle name="Note 2 4" xfId="1938" xr:uid="{00000000-0005-0000-0000-000092070000}"/>
    <cellStyle name="Note 2 4 2" xfId="1939" xr:uid="{00000000-0005-0000-0000-000093070000}"/>
    <cellStyle name="Note 2 4 2 2" xfId="1940" xr:uid="{00000000-0005-0000-0000-000094070000}"/>
    <cellStyle name="Note 2 4 2 3" xfId="1941" xr:uid="{00000000-0005-0000-0000-000095070000}"/>
    <cellStyle name="Note 2 4 2 4" xfId="1942" xr:uid="{00000000-0005-0000-0000-000096070000}"/>
    <cellStyle name="Note 2 4 2 5" xfId="1943" xr:uid="{00000000-0005-0000-0000-000097070000}"/>
    <cellStyle name="Note 2 4 3" xfId="1944" xr:uid="{00000000-0005-0000-0000-000098070000}"/>
    <cellStyle name="Note 2 4 4" xfId="1945" xr:uid="{00000000-0005-0000-0000-000099070000}"/>
    <cellStyle name="Note 2 4 5" xfId="1946" xr:uid="{00000000-0005-0000-0000-00009A070000}"/>
    <cellStyle name="Note 2 4 6" xfId="1947" xr:uid="{00000000-0005-0000-0000-00009B070000}"/>
    <cellStyle name="Note 2 5" xfId="1948" xr:uid="{00000000-0005-0000-0000-00009C070000}"/>
    <cellStyle name="Note 2 5 2" xfId="1949" xr:uid="{00000000-0005-0000-0000-00009D070000}"/>
    <cellStyle name="Note 2 5 3" xfId="1950" xr:uid="{00000000-0005-0000-0000-00009E070000}"/>
    <cellStyle name="Note 2 5 4" xfId="1951" xr:uid="{00000000-0005-0000-0000-00009F070000}"/>
    <cellStyle name="Note 2 5 5" xfId="1952" xr:uid="{00000000-0005-0000-0000-0000A0070000}"/>
    <cellStyle name="Note 2 6" xfId="1953" xr:uid="{00000000-0005-0000-0000-0000A1070000}"/>
    <cellStyle name="Note 2 7" xfId="1954" xr:uid="{00000000-0005-0000-0000-0000A2070000}"/>
    <cellStyle name="Note 2 8" xfId="1955" xr:uid="{00000000-0005-0000-0000-0000A3070000}"/>
    <cellStyle name="Note 2 9" xfId="1956" xr:uid="{00000000-0005-0000-0000-0000A4070000}"/>
    <cellStyle name="Note 3" xfId="1957" xr:uid="{00000000-0005-0000-0000-0000A5070000}"/>
    <cellStyle name="Note 3 2" xfId="1958" xr:uid="{00000000-0005-0000-0000-0000A6070000}"/>
    <cellStyle name="Note 3 2 2" xfId="1959" xr:uid="{00000000-0005-0000-0000-0000A7070000}"/>
    <cellStyle name="Note 3 2 2 2" xfId="1960" xr:uid="{00000000-0005-0000-0000-0000A8070000}"/>
    <cellStyle name="Note 3 2 2 3" xfId="1961" xr:uid="{00000000-0005-0000-0000-0000A9070000}"/>
    <cellStyle name="Note 3 2 2 4" xfId="1962" xr:uid="{00000000-0005-0000-0000-0000AA070000}"/>
    <cellStyle name="Note 3 2 2 5" xfId="1963" xr:uid="{00000000-0005-0000-0000-0000AB070000}"/>
    <cellStyle name="Note 3 2 3" xfId="1964" xr:uid="{00000000-0005-0000-0000-0000AC070000}"/>
    <cellStyle name="Note 3 2 4" xfId="1965" xr:uid="{00000000-0005-0000-0000-0000AD070000}"/>
    <cellStyle name="Note 3 2 5" xfId="1966" xr:uid="{00000000-0005-0000-0000-0000AE070000}"/>
    <cellStyle name="Note 3 2 6" xfId="1967" xr:uid="{00000000-0005-0000-0000-0000AF070000}"/>
    <cellStyle name="Note 3 3" xfId="1968" xr:uid="{00000000-0005-0000-0000-0000B0070000}"/>
    <cellStyle name="Note 3 3 2" xfId="1969" xr:uid="{00000000-0005-0000-0000-0000B1070000}"/>
    <cellStyle name="Note 3 3 3" xfId="1970" xr:uid="{00000000-0005-0000-0000-0000B2070000}"/>
    <cellStyle name="Note 3 3 4" xfId="1971" xr:uid="{00000000-0005-0000-0000-0000B3070000}"/>
    <cellStyle name="Note 3 3 5" xfId="1972" xr:uid="{00000000-0005-0000-0000-0000B4070000}"/>
    <cellStyle name="Note 3 4" xfId="1973" xr:uid="{00000000-0005-0000-0000-0000B5070000}"/>
    <cellStyle name="Note 3 5" xfId="1974" xr:uid="{00000000-0005-0000-0000-0000B6070000}"/>
    <cellStyle name="Note 3 6" xfId="1975" xr:uid="{00000000-0005-0000-0000-0000B7070000}"/>
    <cellStyle name="Note 3 7" xfId="1976" xr:uid="{00000000-0005-0000-0000-0000B8070000}"/>
    <cellStyle name="Output" xfId="1977" builtinId="21" customBuiltin="1"/>
    <cellStyle name="Percent 2" xfId="1978" xr:uid="{00000000-0005-0000-0000-0000BA070000}"/>
    <cellStyle name="Percent 3" xfId="1979" xr:uid="{00000000-0005-0000-0000-0000BB070000}"/>
    <cellStyle name="Percent 3 2" xfId="1980" xr:uid="{00000000-0005-0000-0000-0000BC070000}"/>
    <cellStyle name="Percent 4" xfId="1981" xr:uid="{00000000-0005-0000-0000-0000BD070000}"/>
    <cellStyle name="Percent 4 2" xfId="1982" xr:uid="{00000000-0005-0000-0000-0000BE070000}"/>
    <cellStyle name="Percent 5" xfId="1983" xr:uid="{00000000-0005-0000-0000-0000BF070000}"/>
    <cellStyle name="Percent 6" xfId="1984" xr:uid="{00000000-0005-0000-0000-0000C0070000}"/>
    <cellStyle name="Percent 6 2" xfId="1985" xr:uid="{00000000-0005-0000-0000-0000C1070000}"/>
    <cellStyle name="Percent 6 2 2" xfId="1986" xr:uid="{00000000-0005-0000-0000-0000C2070000}"/>
    <cellStyle name="Percent 6 2 3" xfId="1987" xr:uid="{00000000-0005-0000-0000-0000C3070000}"/>
    <cellStyle name="Percent 6 2 4" xfId="1988" xr:uid="{00000000-0005-0000-0000-0000C4070000}"/>
    <cellStyle name="Percent 6 2 5" xfId="1989" xr:uid="{00000000-0005-0000-0000-0000C5070000}"/>
    <cellStyle name="Percent 6 3" xfId="1990" xr:uid="{00000000-0005-0000-0000-0000C6070000}"/>
    <cellStyle name="Percent 6 4" xfId="1991" xr:uid="{00000000-0005-0000-0000-0000C7070000}"/>
    <cellStyle name="Percent 6 5" xfId="1992" xr:uid="{00000000-0005-0000-0000-0000C8070000}"/>
    <cellStyle name="Percent 6 6" xfId="1993" xr:uid="{00000000-0005-0000-0000-0000C9070000}"/>
    <cellStyle name="Percent 6 7" xfId="1994" xr:uid="{00000000-0005-0000-0000-0000CA070000}"/>
    <cellStyle name="Percent 7" xfId="1995" xr:uid="{00000000-0005-0000-0000-0000CB070000}"/>
    <cellStyle name="Percent 8" xfId="1996" xr:uid="{00000000-0005-0000-0000-0000CC070000}"/>
    <cellStyle name="Percent 9" xfId="1997" xr:uid="{00000000-0005-0000-0000-0000CD070000}"/>
    <cellStyle name="Title" xfId="1998" builtinId="15" customBuiltin="1"/>
    <cellStyle name="Total" xfId="1999" builtinId="25" customBuiltin="1"/>
    <cellStyle name="Warning Text" xfId="2000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"/>
  <sheetViews>
    <sheetView tabSelected="1" workbookViewId="0"/>
  </sheetViews>
  <sheetFormatPr defaultRowHeight="12.75" x14ac:dyDescent="0.2"/>
  <sheetData>
    <row r="1" spans="1:1" x14ac:dyDescent="0.2">
      <c r="A1" s="93" t="s">
        <v>189</v>
      </c>
    </row>
    <row r="2" spans="1:1" x14ac:dyDescent="0.2">
      <c r="A2" s="94" t="s">
        <v>227</v>
      </c>
    </row>
    <row r="3" spans="1:1" x14ac:dyDescent="0.2">
      <c r="A3" s="94" t="s">
        <v>223</v>
      </c>
    </row>
    <row r="4" spans="1:1" x14ac:dyDescent="0.2">
      <c r="A4" s="94" t="s">
        <v>228</v>
      </c>
    </row>
    <row r="5" spans="1:1" x14ac:dyDescent="0.2">
      <c r="A5" s="94" t="s">
        <v>229</v>
      </c>
    </row>
    <row r="6" spans="1:1" x14ac:dyDescent="0.2">
      <c r="A6" s="94" t="s">
        <v>230</v>
      </c>
    </row>
    <row r="8" spans="1:1" x14ac:dyDescent="0.2">
      <c r="A8" s="118" t="s">
        <v>250</v>
      </c>
    </row>
    <row r="10" spans="1:1" x14ac:dyDescent="0.2">
      <c r="A10" s="118" t="s">
        <v>198</v>
      </c>
    </row>
  </sheetData>
  <hyperlinks>
    <hyperlink ref="A2" location="Table60a!A1" display="Table 60a–U.S. imports of sugar from Mexico, monthly, since fiscal year 2011, metric tons commercial value" xr:uid="{00000000-0004-0000-0000-000000000000}"/>
    <hyperlink ref="A3" location="Table60b!A1" display="Table 60b–U.S. imports of sugar from Mexico, monthly, since fiscal year 2011, metric tons raw value" xr:uid="{00000000-0004-0000-0000-000001000000}"/>
    <hyperlink ref="A4" location="Table60c!A1" display="Table 60c–U.S. imports of sugar from Mexico, monthly, fiscal years 2008 to 2010, metric tons raw value" xr:uid="{00000000-0004-0000-0000-000002000000}"/>
    <hyperlink ref="A5" location="Table60d!A1" display="Table 60d–U.S. imports of sugar from Mexico by port, monthly, since fiscal year 2011, metric tons commercial weight" xr:uid="{00000000-0004-0000-0000-000003000000}"/>
    <hyperlink ref="A6" location="Table60e!A1" display="Table 60e–U.S. imports of sugar from Mexico by port, fiscal year, since fiscal year 2011, metric tons commercial weight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N2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8" sqref="A8"/>
      <selection pane="bottomRight"/>
    </sheetView>
  </sheetViews>
  <sheetFormatPr defaultColWidth="9.140625" defaultRowHeight="11.25" x14ac:dyDescent="0.2"/>
  <cols>
    <col min="1" max="1" width="10.5703125" style="1" customWidth="1"/>
    <col min="2" max="2" width="11.140625" style="1" bestFit="1" customWidth="1"/>
    <col min="3" max="3" width="10.42578125" style="1" bestFit="1" customWidth="1"/>
    <col min="4" max="4" width="11.140625" style="1" bestFit="1" customWidth="1"/>
    <col min="5" max="5" width="10.42578125" style="1" bestFit="1" customWidth="1"/>
    <col min="6" max="6" width="10.5703125" style="1" bestFit="1" customWidth="1"/>
    <col min="7" max="7" width="9.5703125" style="1" bestFit="1" customWidth="1"/>
    <col min="8" max="11" width="9.28515625" style="1" bestFit="1" customWidth="1"/>
    <col min="12" max="12" width="9.5703125" style="1" bestFit="1" customWidth="1"/>
    <col min="13" max="13" width="10.42578125" style="1" bestFit="1" customWidth="1"/>
    <col min="14" max="14" width="12.85546875" style="1" customWidth="1"/>
    <col min="15" max="16384" width="9.140625" style="1"/>
  </cols>
  <sheetData>
    <row r="1" spans="1:14" ht="12.75" customHeight="1" x14ac:dyDescent="0.2">
      <c r="A1" s="69" t="s">
        <v>235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2"/>
    </row>
    <row r="2" spans="1:14" ht="12.75" customHeight="1" x14ac:dyDescent="0.2">
      <c r="A2" s="97"/>
      <c r="B2" s="141" t="s">
        <v>1</v>
      </c>
      <c r="C2" s="141" t="s">
        <v>2</v>
      </c>
      <c r="D2" s="141" t="s">
        <v>3</v>
      </c>
      <c r="E2" s="141" t="s">
        <v>4</v>
      </c>
      <c r="F2" s="141" t="s">
        <v>190</v>
      </c>
      <c r="G2" s="141" t="s">
        <v>191</v>
      </c>
      <c r="H2" s="141" t="s">
        <v>5</v>
      </c>
      <c r="I2" s="141" t="s">
        <v>6</v>
      </c>
      <c r="J2" s="141" t="s">
        <v>7</v>
      </c>
      <c r="K2" s="141" t="s">
        <v>8</v>
      </c>
      <c r="L2" s="141" t="s">
        <v>9</v>
      </c>
      <c r="M2" s="141" t="s">
        <v>201</v>
      </c>
      <c r="N2" s="142" t="s">
        <v>10</v>
      </c>
    </row>
    <row r="3" spans="1:14" ht="12.75" customHeight="1" x14ac:dyDescent="0.2">
      <c r="B3" s="105"/>
      <c r="C3" s="105"/>
      <c r="F3" s="105"/>
      <c r="G3" s="106" t="s">
        <v>195</v>
      </c>
      <c r="H3" s="105"/>
      <c r="I3" s="105"/>
      <c r="J3" s="105"/>
      <c r="K3" s="105"/>
      <c r="L3" s="105"/>
      <c r="M3" s="105"/>
      <c r="N3" s="107"/>
    </row>
    <row r="4" spans="1:14" ht="12.75" customHeight="1" x14ac:dyDescent="0.2">
      <c r="A4" s="96"/>
      <c r="B4" s="143"/>
      <c r="C4" s="143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3"/>
    </row>
    <row r="5" spans="1:14" ht="12.75" customHeight="1" x14ac:dyDescent="0.2">
      <c r="A5" s="96">
        <v>2011</v>
      </c>
      <c r="B5" s="143">
        <v>88746</v>
      </c>
      <c r="C5" s="143">
        <v>74474</v>
      </c>
      <c r="D5" s="143">
        <v>79570</v>
      </c>
      <c r="E5" s="143">
        <v>98948</v>
      </c>
      <c r="F5" s="144">
        <v>144561</v>
      </c>
      <c r="G5" s="144">
        <v>215250</v>
      </c>
      <c r="H5" s="144">
        <v>171508</v>
      </c>
      <c r="I5" s="144">
        <v>188012</v>
      </c>
      <c r="J5" s="144">
        <v>110840</v>
      </c>
      <c r="K5" s="144">
        <v>117138</v>
      </c>
      <c r="L5" s="144">
        <v>86201</v>
      </c>
      <c r="M5" s="144">
        <v>86115</v>
      </c>
      <c r="N5" s="143">
        <f t="shared" ref="N5:N16" si="0">SUM(B5:M5)</f>
        <v>1461363</v>
      </c>
    </row>
    <row r="6" spans="1:14" ht="12.75" customHeight="1" x14ac:dyDescent="0.2">
      <c r="A6" s="96">
        <v>2012</v>
      </c>
      <c r="B6" s="116">
        <v>82272</v>
      </c>
      <c r="C6" s="116">
        <v>61063</v>
      </c>
      <c r="D6" s="116">
        <v>59210</v>
      </c>
      <c r="E6" s="116">
        <v>65687</v>
      </c>
      <c r="F6" s="116">
        <v>93126</v>
      </c>
      <c r="G6" s="116">
        <v>98445</v>
      </c>
      <c r="H6" s="116">
        <v>119765</v>
      </c>
      <c r="I6" s="116">
        <v>77883</v>
      </c>
      <c r="J6" s="116">
        <v>53289</v>
      </c>
      <c r="K6" s="116">
        <v>83553</v>
      </c>
      <c r="L6" s="116">
        <v>61870</v>
      </c>
      <c r="M6" s="116">
        <v>60685</v>
      </c>
      <c r="N6" s="116">
        <f t="shared" si="0"/>
        <v>916848</v>
      </c>
    </row>
    <row r="7" spans="1:14" ht="12.75" customHeight="1" x14ac:dyDescent="0.2">
      <c r="A7" s="96">
        <v>2013</v>
      </c>
      <c r="B7" s="116">
        <v>100983</v>
      </c>
      <c r="C7" s="116">
        <v>59867</v>
      </c>
      <c r="D7" s="116">
        <v>78892</v>
      </c>
      <c r="E7" s="116">
        <v>96998</v>
      </c>
      <c r="F7" s="116">
        <v>109596</v>
      </c>
      <c r="G7" s="116">
        <v>140984</v>
      </c>
      <c r="H7" s="116">
        <v>187806</v>
      </c>
      <c r="I7" s="116">
        <v>205442</v>
      </c>
      <c r="J7" s="116">
        <v>210548</v>
      </c>
      <c r="K7" s="116">
        <v>170781</v>
      </c>
      <c r="L7" s="116">
        <v>271543</v>
      </c>
      <c r="M7" s="116">
        <v>183974</v>
      </c>
      <c r="N7" s="116">
        <f t="shared" si="0"/>
        <v>1817414</v>
      </c>
    </row>
    <row r="8" spans="1:14" ht="12" customHeight="1" x14ac:dyDescent="0.2">
      <c r="A8" s="96">
        <v>2014</v>
      </c>
      <c r="B8" s="10">
        <v>216270</v>
      </c>
      <c r="C8" s="10">
        <v>194345</v>
      </c>
      <c r="D8" s="10">
        <v>104671</v>
      </c>
      <c r="E8" s="10">
        <v>173758</v>
      </c>
      <c r="F8" s="10">
        <v>120139</v>
      </c>
      <c r="G8" s="10">
        <v>201074</v>
      </c>
      <c r="H8" s="10">
        <v>170274</v>
      </c>
      <c r="I8" s="10">
        <v>281538</v>
      </c>
      <c r="J8" s="10">
        <v>138377.29999999999</v>
      </c>
      <c r="K8" s="10">
        <v>106547</v>
      </c>
      <c r="L8" s="10">
        <v>89018</v>
      </c>
      <c r="M8" s="10">
        <v>26606</v>
      </c>
      <c r="N8" s="116">
        <f t="shared" si="0"/>
        <v>1822617.3</v>
      </c>
    </row>
    <row r="9" spans="1:14" ht="12.75" customHeight="1" x14ac:dyDescent="0.2">
      <c r="A9" s="96">
        <v>2015</v>
      </c>
      <c r="B9" s="10">
        <v>34128</v>
      </c>
      <c r="C9" s="10">
        <v>11306</v>
      </c>
      <c r="D9" s="10">
        <v>13167</v>
      </c>
      <c r="E9" s="10">
        <v>19877</v>
      </c>
      <c r="F9" s="10">
        <v>61538</v>
      </c>
      <c r="G9" s="10">
        <v>192772</v>
      </c>
      <c r="H9" s="10">
        <v>69743</v>
      </c>
      <c r="I9" s="10">
        <v>139830</v>
      </c>
      <c r="J9" s="10">
        <v>187547</v>
      </c>
      <c r="K9" s="10">
        <v>166638</v>
      </c>
      <c r="L9" s="10">
        <v>162291</v>
      </c>
      <c r="M9" s="10">
        <v>251976.3</v>
      </c>
      <c r="N9" s="116">
        <f t="shared" si="0"/>
        <v>1310813.3</v>
      </c>
    </row>
    <row r="10" spans="1:14" ht="12.75" customHeight="1" x14ac:dyDescent="0.2">
      <c r="A10" s="96">
        <v>2016</v>
      </c>
      <c r="B10" s="10">
        <v>34634</v>
      </c>
      <c r="C10" s="10">
        <v>28203</v>
      </c>
      <c r="D10" s="10">
        <v>61202</v>
      </c>
      <c r="E10" s="10">
        <v>94425</v>
      </c>
      <c r="F10" s="10">
        <v>102283</v>
      </c>
      <c r="G10" s="10">
        <v>134120</v>
      </c>
      <c r="H10" s="10">
        <v>123693</v>
      </c>
      <c r="I10" s="10">
        <v>86527</v>
      </c>
      <c r="J10" s="10">
        <v>131876</v>
      </c>
      <c r="K10" s="10">
        <v>138952</v>
      </c>
      <c r="L10" s="10">
        <v>95947</v>
      </c>
      <c r="M10" s="10">
        <v>88291</v>
      </c>
      <c r="N10" s="116">
        <f t="shared" si="0"/>
        <v>1120153</v>
      </c>
    </row>
    <row r="11" spans="1:14" ht="12.75" customHeight="1" x14ac:dyDescent="0.2">
      <c r="A11" s="96">
        <v>2017</v>
      </c>
      <c r="B11" s="10">
        <v>32248</v>
      </c>
      <c r="C11" s="10">
        <v>54864</v>
      </c>
      <c r="D11" s="10">
        <v>37043</v>
      </c>
      <c r="E11" s="10">
        <v>111705</v>
      </c>
      <c r="F11" s="10">
        <v>139475</v>
      </c>
      <c r="G11" s="10">
        <v>13171</v>
      </c>
      <c r="H11" s="10">
        <v>166298</v>
      </c>
      <c r="I11" s="10">
        <v>198262</v>
      </c>
      <c r="J11" s="10">
        <v>22082</v>
      </c>
      <c r="K11" s="10">
        <v>44634</v>
      </c>
      <c r="L11" s="10">
        <v>61243</v>
      </c>
      <c r="M11" s="10">
        <v>147242</v>
      </c>
      <c r="N11" s="116">
        <f t="shared" si="0"/>
        <v>1028267</v>
      </c>
    </row>
    <row r="12" spans="1:14" ht="12.75" customHeight="1" x14ac:dyDescent="0.2">
      <c r="A12" s="96">
        <v>2018</v>
      </c>
      <c r="B12" s="10">
        <v>11158</v>
      </c>
      <c r="C12" s="10">
        <v>18820</v>
      </c>
      <c r="D12" s="10">
        <v>18489</v>
      </c>
      <c r="E12" s="10">
        <v>61050</v>
      </c>
      <c r="F12" s="10">
        <v>55924</v>
      </c>
      <c r="G12" s="10">
        <v>205130</v>
      </c>
      <c r="H12" s="10">
        <v>194191</v>
      </c>
      <c r="I12" s="10">
        <v>117978</v>
      </c>
      <c r="J12" s="10">
        <v>85618</v>
      </c>
      <c r="K12" s="10">
        <v>70967</v>
      </c>
      <c r="L12" s="10">
        <v>127222</v>
      </c>
      <c r="M12" s="10">
        <v>80387</v>
      </c>
      <c r="N12" s="116">
        <f t="shared" si="0"/>
        <v>1046934</v>
      </c>
    </row>
    <row r="13" spans="1:14" ht="12.75" customHeight="1" x14ac:dyDescent="0.2">
      <c r="A13" s="96">
        <v>2019</v>
      </c>
      <c r="B13" s="10">
        <v>16294</v>
      </c>
      <c r="C13" s="10">
        <v>36697</v>
      </c>
      <c r="D13" s="10">
        <v>10359</v>
      </c>
      <c r="E13" s="10">
        <v>10294</v>
      </c>
      <c r="F13" s="10">
        <v>69915</v>
      </c>
      <c r="G13" s="10">
        <v>164060</v>
      </c>
      <c r="H13" s="10">
        <v>160147</v>
      </c>
      <c r="I13" s="10">
        <v>54818</v>
      </c>
      <c r="J13" s="10">
        <v>72584</v>
      </c>
      <c r="K13" s="10">
        <v>92281</v>
      </c>
      <c r="L13" s="10">
        <v>88125</v>
      </c>
      <c r="M13" s="10">
        <v>80641</v>
      </c>
      <c r="N13" s="116">
        <f t="shared" si="0"/>
        <v>856215</v>
      </c>
    </row>
    <row r="14" spans="1:14" ht="12.75" customHeight="1" x14ac:dyDescent="0.2">
      <c r="A14" s="96">
        <v>2020</v>
      </c>
      <c r="B14" s="10">
        <v>7686</v>
      </c>
      <c r="C14" s="10">
        <v>19663</v>
      </c>
      <c r="D14" s="10">
        <v>29601</v>
      </c>
      <c r="E14" s="10">
        <v>15928</v>
      </c>
      <c r="F14" s="10">
        <v>133257</v>
      </c>
      <c r="G14" s="10">
        <v>161908</v>
      </c>
      <c r="H14" s="10">
        <v>224586</v>
      </c>
      <c r="I14" s="10">
        <v>163268</v>
      </c>
      <c r="J14" s="10">
        <v>108079</v>
      </c>
      <c r="K14" s="10">
        <v>89033</v>
      </c>
      <c r="L14" s="10">
        <v>129728</v>
      </c>
      <c r="M14" s="10">
        <v>94465</v>
      </c>
      <c r="N14" s="116">
        <f t="shared" si="0"/>
        <v>1177202</v>
      </c>
    </row>
    <row r="15" spans="1:14" ht="12.75" customHeight="1" x14ac:dyDescent="0.2">
      <c r="A15" s="96">
        <v>2021</v>
      </c>
      <c r="B15" s="117">
        <v>3750</v>
      </c>
      <c r="C15" s="117">
        <v>12919</v>
      </c>
      <c r="D15" s="117">
        <v>12768</v>
      </c>
      <c r="E15" s="117">
        <v>40178</v>
      </c>
      <c r="F15" s="117">
        <v>128873</v>
      </c>
      <c r="G15" s="117">
        <v>80706</v>
      </c>
      <c r="H15" s="117">
        <v>72679</v>
      </c>
      <c r="I15" s="117">
        <v>178983</v>
      </c>
      <c r="J15" s="117">
        <v>77339</v>
      </c>
      <c r="K15" s="117">
        <v>82984.799999999988</v>
      </c>
      <c r="L15" s="117">
        <v>77050</v>
      </c>
      <c r="M15" s="117">
        <v>60111</v>
      </c>
      <c r="N15" s="116">
        <f t="shared" si="0"/>
        <v>828340.8</v>
      </c>
    </row>
    <row r="16" spans="1:14" ht="12.75" customHeight="1" x14ac:dyDescent="0.2">
      <c r="A16" s="96">
        <v>2022</v>
      </c>
      <c r="B16" s="117">
        <v>17612</v>
      </c>
      <c r="C16" s="145">
        <v>40750</v>
      </c>
      <c r="D16" s="145">
        <v>48217.3</v>
      </c>
      <c r="E16" s="145">
        <v>44506</v>
      </c>
      <c r="F16" s="145">
        <v>155414</v>
      </c>
      <c r="G16" s="145">
        <v>138522.79999999999</v>
      </c>
      <c r="H16" s="145">
        <v>106040.5</v>
      </c>
      <c r="I16" s="145">
        <v>146676</v>
      </c>
      <c r="J16" s="145">
        <v>81039.400000000009</v>
      </c>
      <c r="K16" s="145">
        <v>154221.1</v>
      </c>
      <c r="L16" s="145">
        <v>105901.5</v>
      </c>
      <c r="M16" s="145">
        <v>141213.9</v>
      </c>
      <c r="N16" s="116">
        <f t="shared" si="0"/>
        <v>1180114.5</v>
      </c>
    </row>
    <row r="17" spans="1:14" ht="12.75" customHeight="1" x14ac:dyDescent="0.2">
      <c r="A17" s="96">
        <v>2023</v>
      </c>
      <c r="B17" s="117">
        <v>5003</v>
      </c>
      <c r="C17" s="145">
        <v>10691</v>
      </c>
      <c r="D17" s="145">
        <v>53988</v>
      </c>
      <c r="E17" s="145">
        <v>116627</v>
      </c>
      <c r="F17" s="145">
        <v>114890</v>
      </c>
      <c r="G17" s="145">
        <v>180425</v>
      </c>
      <c r="H17" s="145">
        <v>128690.19999999998</v>
      </c>
      <c r="I17" s="145">
        <v>97594.2</v>
      </c>
      <c r="J17" s="145">
        <v>78016.7</v>
      </c>
      <c r="K17" s="145">
        <v>75284.7</v>
      </c>
      <c r="L17" s="145">
        <v>62972.399999999994</v>
      </c>
      <c r="M17" s="145">
        <v>65056.9</v>
      </c>
      <c r="N17" s="116">
        <f>SUM(B17:M17)</f>
        <v>989239.09999999986</v>
      </c>
    </row>
    <row r="18" spans="1:14" ht="12.75" customHeight="1" x14ac:dyDescent="0.2">
      <c r="A18" s="96">
        <v>2024</v>
      </c>
      <c r="B18" s="117">
        <v>987.2</v>
      </c>
      <c r="C18" s="145">
        <v>2766.7</v>
      </c>
      <c r="D18" s="145">
        <v>29619.599999999999</v>
      </c>
      <c r="E18" s="145">
        <v>72013.100000000006</v>
      </c>
      <c r="F18" s="145">
        <v>56804.2</v>
      </c>
      <c r="G18" s="145">
        <v>142146.29999999999</v>
      </c>
      <c r="H18" s="145">
        <v>47526.1</v>
      </c>
      <c r="I18" s="145">
        <v>36021.199999999997</v>
      </c>
      <c r="J18" s="145">
        <v>34384.199999999997</v>
      </c>
      <c r="K18" s="145">
        <v>8760.7000000000007</v>
      </c>
      <c r="L18" s="145">
        <v>12881.4</v>
      </c>
      <c r="M18" s="145">
        <v>1990</v>
      </c>
      <c r="N18" s="116">
        <f>SUM(B18:M18)</f>
        <v>445900.7</v>
      </c>
    </row>
    <row r="19" spans="1:14" ht="12.75" customHeight="1" x14ac:dyDescent="0.2">
      <c r="A19" s="153">
        <v>2025</v>
      </c>
      <c r="B19" s="53">
        <v>9520</v>
      </c>
      <c r="C19" s="152" t="s">
        <v>247</v>
      </c>
      <c r="D19" s="152" t="s">
        <v>247</v>
      </c>
      <c r="E19" s="152" t="s">
        <v>247</v>
      </c>
      <c r="F19" s="152" t="s">
        <v>247</v>
      </c>
      <c r="G19" s="152" t="s">
        <v>247</v>
      </c>
      <c r="H19" s="152" t="s">
        <v>247</v>
      </c>
      <c r="I19" s="152" t="s">
        <v>247</v>
      </c>
      <c r="J19" s="152" t="s">
        <v>247</v>
      </c>
      <c r="K19" s="152" t="s">
        <v>247</v>
      </c>
      <c r="L19" s="152" t="s">
        <v>247</v>
      </c>
      <c r="M19" s="152" t="s">
        <v>247</v>
      </c>
      <c r="N19" s="156">
        <f>SUM(B19:M19)</f>
        <v>9520</v>
      </c>
    </row>
    <row r="20" spans="1:14" ht="12.75" customHeight="1" x14ac:dyDescent="0.2">
      <c r="A20" s="1" t="s">
        <v>207</v>
      </c>
      <c r="B20" s="117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16"/>
    </row>
    <row r="21" spans="1:14" ht="12.75" customHeight="1" x14ac:dyDescent="0.2">
      <c r="A21" s="1" t="s">
        <v>236</v>
      </c>
    </row>
    <row r="22" spans="1:14" ht="22.5" customHeight="1" x14ac:dyDescent="0.2">
      <c r="A22" s="155" t="s">
        <v>232</v>
      </c>
      <c r="B22" s="155"/>
      <c r="C22" s="155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</row>
    <row r="23" spans="1:14" ht="13.15" customHeight="1" x14ac:dyDescent="0.2">
      <c r="A23" s="1" t="s">
        <v>239</v>
      </c>
    </row>
    <row r="24" spans="1:14" ht="13.15" customHeight="1" x14ac:dyDescent="0.2">
      <c r="A24" s="1" t="s">
        <v>250</v>
      </c>
    </row>
    <row r="25" spans="1:14" ht="13.15" customHeight="1" x14ac:dyDescent="0.2">
      <c r="A25" s="1" t="s">
        <v>198</v>
      </c>
    </row>
    <row r="28" spans="1:14" x14ac:dyDescent="0.2">
      <c r="B28" s="10"/>
      <c r="C28" s="10"/>
      <c r="D28" s="10"/>
    </row>
  </sheetData>
  <mergeCells count="1">
    <mergeCell ref="A22:N22"/>
  </mergeCells>
  <phoneticPr fontId="3" type="noConversion"/>
  <pageMargins left="0.52" right="0.16" top="1" bottom="1" header="0.5" footer="0.5"/>
  <pageSetup scale="79" orientation="landscape" horizontalDpi="300" verticalDpi="300" r:id="rId1"/>
  <headerFooter alignWithMargins="0"/>
  <ignoredErrors>
    <ignoredError sqref="N5:N1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8" sqref="A8"/>
      <selection pane="bottomRight"/>
    </sheetView>
  </sheetViews>
  <sheetFormatPr defaultColWidth="9.140625" defaultRowHeight="11.25" x14ac:dyDescent="0.2"/>
  <cols>
    <col min="1" max="1" width="10.5703125" style="1" customWidth="1"/>
    <col min="2" max="2" width="11.140625" style="1" bestFit="1" customWidth="1"/>
    <col min="3" max="3" width="10.42578125" style="1" bestFit="1" customWidth="1"/>
    <col min="4" max="4" width="11.140625" style="1" bestFit="1" customWidth="1"/>
    <col min="5" max="5" width="10.42578125" style="1" bestFit="1" customWidth="1"/>
    <col min="6" max="6" width="10.5703125" style="1" bestFit="1" customWidth="1"/>
    <col min="7" max="7" width="9.5703125" style="1" bestFit="1" customWidth="1"/>
    <col min="8" max="11" width="9.28515625" style="1" bestFit="1" customWidth="1"/>
    <col min="12" max="12" width="9.5703125" style="1" bestFit="1" customWidth="1"/>
    <col min="13" max="13" width="10.42578125" style="1" bestFit="1" customWidth="1"/>
    <col min="14" max="14" width="12.85546875" style="1" customWidth="1"/>
    <col min="15" max="16384" width="9.140625" style="1"/>
  </cols>
  <sheetData>
    <row r="1" spans="1:16" ht="12.75" customHeight="1" x14ac:dyDescent="0.2">
      <c r="A1" s="69" t="s">
        <v>233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2"/>
    </row>
    <row r="2" spans="1:16" ht="12.75" customHeight="1" x14ac:dyDescent="0.2">
      <c r="A2" s="97"/>
      <c r="B2" s="141" t="s">
        <v>1</v>
      </c>
      <c r="C2" s="141" t="s">
        <v>2</v>
      </c>
      <c r="D2" s="141" t="s">
        <v>3</v>
      </c>
      <c r="E2" s="141" t="s">
        <v>4</v>
      </c>
      <c r="F2" s="141" t="s">
        <v>190</v>
      </c>
      <c r="G2" s="141" t="s">
        <v>191</v>
      </c>
      <c r="H2" s="141" t="s">
        <v>5</v>
      </c>
      <c r="I2" s="141" t="s">
        <v>6</v>
      </c>
      <c r="J2" s="141" t="s">
        <v>7</v>
      </c>
      <c r="K2" s="141" t="s">
        <v>8</v>
      </c>
      <c r="L2" s="141" t="s">
        <v>9</v>
      </c>
      <c r="M2" s="141" t="s">
        <v>201</v>
      </c>
      <c r="N2" s="142" t="s">
        <v>10</v>
      </c>
    </row>
    <row r="3" spans="1:16" ht="12.75" customHeight="1" x14ac:dyDescent="0.2">
      <c r="B3" s="105"/>
      <c r="C3" s="105"/>
      <c r="F3" s="105"/>
      <c r="G3" s="106" t="s">
        <v>0</v>
      </c>
      <c r="H3" s="105"/>
      <c r="I3" s="105"/>
      <c r="J3" s="105"/>
      <c r="K3" s="105"/>
      <c r="L3" s="105"/>
      <c r="M3" s="105"/>
      <c r="N3" s="107"/>
    </row>
    <row r="4" spans="1:16" ht="12.75" customHeight="1" x14ac:dyDescent="0.2">
      <c r="A4" s="96"/>
      <c r="B4" s="143"/>
      <c r="C4" s="143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3"/>
    </row>
    <row r="5" spans="1:16" ht="12.75" customHeight="1" x14ac:dyDescent="0.2">
      <c r="A5" s="96">
        <v>2011</v>
      </c>
      <c r="B5" s="143">
        <f>+Table60a!B5*1.06</f>
        <v>94070.760000000009</v>
      </c>
      <c r="C5" s="143">
        <f>+Table60a!C5*1.06</f>
        <v>78942.44</v>
      </c>
      <c r="D5" s="143">
        <f>+Table60a!D5*1.06</f>
        <v>84344.2</v>
      </c>
      <c r="E5" s="143">
        <f>+Table60a!E5*1.06</f>
        <v>104884.88</v>
      </c>
      <c r="F5" s="143">
        <f>+Table60a!F5*1.06</f>
        <v>153234.66</v>
      </c>
      <c r="G5" s="143">
        <f>+Table60a!G5*1.06</f>
        <v>228165</v>
      </c>
      <c r="H5" s="143">
        <f>+Table60a!H5*1.06</f>
        <v>181798.48</v>
      </c>
      <c r="I5" s="143">
        <f>+Table60a!I5*1.06</f>
        <v>199292.72</v>
      </c>
      <c r="J5" s="143">
        <f>+Table60a!J5*1.06</f>
        <v>117490.40000000001</v>
      </c>
      <c r="K5" s="143">
        <f>+Table60a!K5*1.06</f>
        <v>124166.28000000001</v>
      </c>
      <c r="L5" s="143">
        <f>+Table60a!L5*1.06</f>
        <v>91373.06</v>
      </c>
      <c r="M5" s="143">
        <f>+Table60a!M5*1.06</f>
        <v>91281.900000000009</v>
      </c>
      <c r="N5" s="143">
        <f>SUM(B5:M5)</f>
        <v>1549044.78</v>
      </c>
      <c r="O5" s="10"/>
      <c r="P5" s="10"/>
    </row>
    <row r="6" spans="1:16" ht="12.75" customHeight="1" x14ac:dyDescent="0.2">
      <c r="A6" s="96">
        <v>2012</v>
      </c>
      <c r="B6" s="143">
        <f>+Table60a!B6*1.06</f>
        <v>87208.320000000007</v>
      </c>
      <c r="C6" s="143">
        <f>+Table60a!C6*1.06</f>
        <v>64726.780000000006</v>
      </c>
      <c r="D6" s="143">
        <f>+Table60a!D6*1.06</f>
        <v>62762.600000000006</v>
      </c>
      <c r="E6" s="143">
        <f>+Table60a!E6*1.06</f>
        <v>69628.22</v>
      </c>
      <c r="F6" s="143">
        <f>+Table60a!F6*1.06</f>
        <v>98713.560000000012</v>
      </c>
      <c r="G6" s="143">
        <f>+Table60a!G6*1.06</f>
        <v>104351.70000000001</v>
      </c>
      <c r="H6" s="143">
        <f>+Table60a!H6*1.06</f>
        <v>126950.90000000001</v>
      </c>
      <c r="I6" s="143">
        <f>+Table60a!I6*1.06</f>
        <v>82555.98000000001</v>
      </c>
      <c r="J6" s="143">
        <f>+Table60a!J6*1.06</f>
        <v>56486.340000000004</v>
      </c>
      <c r="K6" s="143">
        <f>+Table60a!K6*1.06</f>
        <v>88566.180000000008</v>
      </c>
      <c r="L6" s="143">
        <f>+Table60a!L6*1.06</f>
        <v>65582.2</v>
      </c>
      <c r="M6" s="143">
        <f>+Table60a!M6*1.06</f>
        <v>64326.100000000006</v>
      </c>
      <c r="N6" s="143">
        <f t="shared" ref="N6:N16" si="0">SUM(B6:M6)</f>
        <v>971858.88</v>
      </c>
      <c r="O6" s="10"/>
      <c r="P6" s="10"/>
    </row>
    <row r="7" spans="1:16" ht="12.75" customHeight="1" x14ac:dyDescent="0.2">
      <c r="A7" s="96">
        <v>2013</v>
      </c>
      <c r="B7" s="143">
        <f>+Table60a!B7*1.06</f>
        <v>107041.98000000001</v>
      </c>
      <c r="C7" s="143">
        <f>+Table60a!C7*1.06</f>
        <v>63459.020000000004</v>
      </c>
      <c r="D7" s="143">
        <f>+Table60a!D7*1.06</f>
        <v>83625.52</v>
      </c>
      <c r="E7" s="143">
        <f>+Table60a!E7*1.06</f>
        <v>102817.88</v>
      </c>
      <c r="F7" s="143">
        <f>+Table60a!F7*1.06</f>
        <v>116171.76000000001</v>
      </c>
      <c r="G7" s="143">
        <f>+Table60a!G7*1.06</f>
        <v>149443.04</v>
      </c>
      <c r="H7" s="143">
        <f>+Table60a!H7*1.06</f>
        <v>199074.36000000002</v>
      </c>
      <c r="I7" s="143">
        <f>+Table60a!I7*1.06</f>
        <v>217768.52000000002</v>
      </c>
      <c r="J7" s="143">
        <f>+Table60a!J7*1.06</f>
        <v>223180.88</v>
      </c>
      <c r="K7" s="143">
        <f>+Table60a!K7*1.06</f>
        <v>181027.86000000002</v>
      </c>
      <c r="L7" s="143">
        <f>+Table60a!L7*1.06</f>
        <v>287835.58</v>
      </c>
      <c r="M7" s="143">
        <f>+Table60a!M7*1.06</f>
        <v>195012.44</v>
      </c>
      <c r="N7" s="143">
        <f t="shared" si="0"/>
        <v>1926458.84</v>
      </c>
      <c r="O7" s="10"/>
      <c r="P7" s="10"/>
    </row>
    <row r="8" spans="1:16" ht="12.75" customHeight="1" x14ac:dyDescent="0.2">
      <c r="A8" s="96">
        <v>2014</v>
      </c>
      <c r="B8" s="143">
        <f>+Table60a!B8*1.06</f>
        <v>229246.2</v>
      </c>
      <c r="C8" s="143">
        <f>+Table60a!C8*1.06</f>
        <v>206005.7</v>
      </c>
      <c r="D8" s="143">
        <f>+Table60a!D8*1.06</f>
        <v>110951.26000000001</v>
      </c>
      <c r="E8" s="143">
        <f>+Table60a!E8*1.06</f>
        <v>184183.48</v>
      </c>
      <c r="F8" s="143">
        <f>+Table60a!F8*1.06</f>
        <v>127347.34000000001</v>
      </c>
      <c r="G8" s="143">
        <f>+Table60a!G8*1.06</f>
        <v>213138.44</v>
      </c>
      <c r="H8" s="143">
        <f>+Table60a!H8*1.06</f>
        <v>180490.44</v>
      </c>
      <c r="I8" s="143">
        <f>+Table60a!I8*1.06</f>
        <v>298430.28000000003</v>
      </c>
      <c r="J8" s="143">
        <f>+Table60a!J8*1.06</f>
        <v>146679.93799999999</v>
      </c>
      <c r="K8" s="143">
        <f>+Table60a!K8*1.06</f>
        <v>112939.82</v>
      </c>
      <c r="L8" s="143">
        <f>+Table60a!L8*1.06</f>
        <v>94359.08</v>
      </c>
      <c r="M8" s="143">
        <f>+Table60a!M8*1.06</f>
        <v>28202.36</v>
      </c>
      <c r="N8" s="143">
        <f t="shared" si="0"/>
        <v>1931974.3380000002</v>
      </c>
      <c r="O8" s="10"/>
      <c r="P8" s="10"/>
    </row>
    <row r="9" spans="1:16" ht="12.75" customHeight="1" x14ac:dyDescent="0.2">
      <c r="A9" s="96">
        <v>2015</v>
      </c>
      <c r="B9" s="143">
        <f>+Table60a!B9*1.06</f>
        <v>36175.68</v>
      </c>
      <c r="C9" s="143">
        <f>+Table60a!C9*1.06</f>
        <v>11984.36</v>
      </c>
      <c r="D9" s="143">
        <f>+Table60a!D9*1.06</f>
        <v>13957.02</v>
      </c>
      <c r="E9" s="143">
        <f>+Table60a!E9*1.06</f>
        <v>21069.620000000003</v>
      </c>
      <c r="F9" s="143">
        <f>+Table60a!F9*1.06</f>
        <v>65230.280000000006</v>
      </c>
      <c r="G9" s="143">
        <f>+Table60a!G9*1.06</f>
        <v>204338.32</v>
      </c>
      <c r="H9" s="143">
        <f>+Table60a!H9*1.06</f>
        <v>73927.58</v>
      </c>
      <c r="I9" s="143">
        <f>+Table60a!I9*1.06</f>
        <v>148219.80000000002</v>
      </c>
      <c r="J9" s="143">
        <f>+Table60a!J9*1.06</f>
        <v>198799.82</v>
      </c>
      <c r="K9" s="143">
        <f>+Table60a!K9*1.06</f>
        <v>176636.28</v>
      </c>
      <c r="L9" s="143">
        <f>+Table60a!L9*1.06</f>
        <v>172028.46000000002</v>
      </c>
      <c r="M9" s="143">
        <f>+Table60a!M9*1.06</f>
        <v>267094.87800000003</v>
      </c>
      <c r="N9" s="143">
        <f t="shared" si="0"/>
        <v>1389462.098</v>
      </c>
      <c r="O9" s="10"/>
      <c r="P9" s="10"/>
    </row>
    <row r="10" spans="1:16" ht="12.75" customHeight="1" x14ac:dyDescent="0.2">
      <c r="A10" s="96">
        <v>2016</v>
      </c>
      <c r="B10" s="143">
        <f>+Table60a!B10*1.06</f>
        <v>36712.04</v>
      </c>
      <c r="C10" s="143">
        <f>+Table60a!C10*1.06</f>
        <v>29895.18</v>
      </c>
      <c r="D10" s="143">
        <f>+Table60a!D10*1.06</f>
        <v>64874.12</v>
      </c>
      <c r="E10" s="143">
        <f>+Table60a!E10*1.06</f>
        <v>100090.5</v>
      </c>
      <c r="F10" s="143">
        <f>+Table60a!F10*1.06</f>
        <v>108419.98000000001</v>
      </c>
      <c r="G10" s="143">
        <f>+Table60a!G10*1.06</f>
        <v>142167.20000000001</v>
      </c>
      <c r="H10" s="143">
        <f>+Table60a!H10*1.06</f>
        <v>131114.58000000002</v>
      </c>
      <c r="I10" s="143">
        <f>+Table60a!I10*1.06</f>
        <v>91718.62000000001</v>
      </c>
      <c r="J10" s="143">
        <f>+Table60a!J10*1.06</f>
        <v>139788.56</v>
      </c>
      <c r="K10" s="143">
        <f>+Table60a!K10*1.06</f>
        <v>147289.12</v>
      </c>
      <c r="L10" s="143">
        <f>+Table60a!L10*1.06</f>
        <v>101703.82</v>
      </c>
      <c r="M10" s="143">
        <f>+Table60a!M10*1.06</f>
        <v>93588.46</v>
      </c>
      <c r="N10" s="143">
        <f t="shared" si="0"/>
        <v>1187362.18</v>
      </c>
      <c r="O10" s="10"/>
      <c r="P10" s="10"/>
    </row>
    <row r="11" spans="1:16" ht="12.75" customHeight="1" x14ac:dyDescent="0.2">
      <c r="A11" s="96">
        <v>2017</v>
      </c>
      <c r="B11" s="143">
        <f>+Table60a!B11*1.06</f>
        <v>34182.880000000005</v>
      </c>
      <c r="C11" s="143">
        <f>+Table60a!C11*1.06</f>
        <v>58155.840000000004</v>
      </c>
      <c r="D11" s="143">
        <f>+Table60a!D11*1.06</f>
        <v>39265.58</v>
      </c>
      <c r="E11" s="143">
        <f>+Table60a!E11*1.06</f>
        <v>118407.3</v>
      </c>
      <c r="F11" s="143">
        <f>+Table60a!F11*1.06</f>
        <v>147843.5</v>
      </c>
      <c r="G11" s="143">
        <f>+Table60a!G11*1.06</f>
        <v>13961.26</v>
      </c>
      <c r="H11" s="143">
        <f>+Table60a!H11*1.06</f>
        <v>176275.88</v>
      </c>
      <c r="I11" s="143">
        <f>+Table60a!I11*1.06</f>
        <v>210157.72</v>
      </c>
      <c r="J11" s="143">
        <f>+Table60a!J11*1.06</f>
        <v>23406.920000000002</v>
      </c>
      <c r="K11" s="143">
        <f>+Table60a!K11*1.06</f>
        <v>47312.04</v>
      </c>
      <c r="L11" s="143">
        <f>+Table60a!L11*1.06</f>
        <v>64917.58</v>
      </c>
      <c r="M11" s="143">
        <f>+Table60a!M11*1.06</f>
        <v>156076.52000000002</v>
      </c>
      <c r="N11" s="143">
        <f t="shared" si="0"/>
        <v>1089963.02</v>
      </c>
      <c r="O11" s="10"/>
      <c r="P11" s="10"/>
    </row>
    <row r="12" spans="1:16" ht="12.75" customHeight="1" x14ac:dyDescent="0.2">
      <c r="A12" s="96">
        <v>2018</v>
      </c>
      <c r="B12" s="143">
        <f>+Table60a!B12*1.06</f>
        <v>11827.480000000001</v>
      </c>
      <c r="C12" s="143">
        <f>+Table60a!C12*1.06</f>
        <v>19949.2</v>
      </c>
      <c r="D12" s="143">
        <f>+Table60a!D12*1.06</f>
        <v>19598.34</v>
      </c>
      <c r="E12" s="143">
        <f>+Table60a!E12*1.06</f>
        <v>64713</v>
      </c>
      <c r="F12" s="143">
        <f>+Table60a!F12*1.06</f>
        <v>59279.44</v>
      </c>
      <c r="G12" s="143">
        <f>+Table60a!G12*1.06</f>
        <v>217437.80000000002</v>
      </c>
      <c r="H12" s="143">
        <f>+Table60a!H12*1.06</f>
        <v>205842.46000000002</v>
      </c>
      <c r="I12" s="143">
        <f>+Table60a!I12*1.06</f>
        <v>125056.68000000001</v>
      </c>
      <c r="J12" s="143">
        <f>+Table60a!J12*1.06</f>
        <v>90755.08</v>
      </c>
      <c r="K12" s="143">
        <f>+Table60a!K12*1.06</f>
        <v>75225.02</v>
      </c>
      <c r="L12" s="143">
        <f>+Table60a!L12*1.06</f>
        <v>134855.32</v>
      </c>
      <c r="M12" s="143">
        <f>+Table60a!M12*1.06</f>
        <v>85210.22</v>
      </c>
      <c r="N12" s="143">
        <f t="shared" si="0"/>
        <v>1109750.04</v>
      </c>
      <c r="O12" s="10"/>
      <c r="P12" s="10"/>
    </row>
    <row r="13" spans="1:16" ht="12.75" customHeight="1" x14ac:dyDescent="0.2">
      <c r="A13" s="96">
        <v>2019</v>
      </c>
      <c r="B13" s="143">
        <f>+Table60a!B13*1.06</f>
        <v>17271.64</v>
      </c>
      <c r="C13" s="143">
        <f>+Table60a!C13*1.06</f>
        <v>38898.82</v>
      </c>
      <c r="D13" s="143">
        <f>+Table60a!D13*1.06</f>
        <v>10980.54</v>
      </c>
      <c r="E13" s="143">
        <f>+Table60a!E13*1.06</f>
        <v>10911.640000000001</v>
      </c>
      <c r="F13" s="143">
        <f>+Table60a!F13*1.06</f>
        <v>74109.900000000009</v>
      </c>
      <c r="G13" s="143">
        <f>+Table60a!G13*1.06</f>
        <v>173903.6</v>
      </c>
      <c r="H13" s="143">
        <f>+Table60a!H13*1.06</f>
        <v>169755.82</v>
      </c>
      <c r="I13" s="143">
        <f>+Table60a!I13*1.06</f>
        <v>58107.08</v>
      </c>
      <c r="J13" s="143">
        <f>+Table60a!J13*1.06</f>
        <v>76939.040000000008</v>
      </c>
      <c r="K13" s="143">
        <f>+Table60a!K13*1.06</f>
        <v>97817.86</v>
      </c>
      <c r="L13" s="143">
        <f>+Table60a!L13*1.06</f>
        <v>93412.5</v>
      </c>
      <c r="M13" s="143">
        <f>+Table60a!M13*1.06</f>
        <v>85479.46</v>
      </c>
      <c r="N13" s="143">
        <f t="shared" si="0"/>
        <v>907587.9</v>
      </c>
      <c r="O13" s="10"/>
      <c r="P13" s="10"/>
    </row>
    <row r="14" spans="1:16" ht="12.75" customHeight="1" x14ac:dyDescent="0.2">
      <c r="A14" s="96">
        <v>2020</v>
      </c>
      <c r="B14" s="143">
        <f>+Table60a!B14*1.06</f>
        <v>8147.1600000000008</v>
      </c>
      <c r="C14" s="143">
        <f>+Table60a!C14*1.06</f>
        <v>20842.780000000002</v>
      </c>
      <c r="D14" s="143">
        <f>+Table60a!D14*1.06</f>
        <v>31377.06</v>
      </c>
      <c r="E14" s="143">
        <f>+Table60a!E14*1.06</f>
        <v>16883.68</v>
      </c>
      <c r="F14" s="143">
        <f>+Table60a!F14*1.06</f>
        <v>141252.42000000001</v>
      </c>
      <c r="G14" s="143">
        <f>+Table60a!G14*1.06</f>
        <v>171622.48</v>
      </c>
      <c r="H14" s="143">
        <f>+Table60a!H14*1.06</f>
        <v>238061.16</v>
      </c>
      <c r="I14" s="143">
        <f>+Table60a!I14*1.06</f>
        <v>173064.08000000002</v>
      </c>
      <c r="J14" s="143">
        <f>+Table60a!J14*1.06</f>
        <v>114563.74</v>
      </c>
      <c r="K14" s="143">
        <f>+Table60a!K14*1.06</f>
        <v>94374.98000000001</v>
      </c>
      <c r="L14" s="143">
        <f>+Table60a!L14*1.06</f>
        <v>137511.67999999999</v>
      </c>
      <c r="M14" s="143">
        <f>+Table60a!M14*1.06</f>
        <v>100132.90000000001</v>
      </c>
      <c r="N14" s="143">
        <f t="shared" si="0"/>
        <v>1247834.1199999999</v>
      </c>
      <c r="O14" s="10"/>
      <c r="P14" s="10"/>
    </row>
    <row r="15" spans="1:16" ht="12.75" customHeight="1" x14ac:dyDescent="0.2">
      <c r="A15" s="96">
        <v>2021</v>
      </c>
      <c r="B15" s="143">
        <f>+Table60a!B15*1.06</f>
        <v>3975</v>
      </c>
      <c r="C15" s="143">
        <f>+Table60a!C15*1.06</f>
        <v>13694.140000000001</v>
      </c>
      <c r="D15" s="143">
        <f>+Table60a!D15*1.06</f>
        <v>13534.08</v>
      </c>
      <c r="E15" s="143">
        <f>+Table60a!E15*1.06</f>
        <v>42588.68</v>
      </c>
      <c r="F15" s="143">
        <f>+Table60a!F15*1.06</f>
        <v>136605.38</v>
      </c>
      <c r="G15" s="143">
        <f>+Table60a!G15*1.06</f>
        <v>85548.36</v>
      </c>
      <c r="H15" s="143">
        <f>+Table60a!H15*1.06</f>
        <v>77039.740000000005</v>
      </c>
      <c r="I15" s="143">
        <f>+Table60a!I15*1.06</f>
        <v>189721.98</v>
      </c>
      <c r="J15" s="143">
        <f>+Table60a!J15*1.06</f>
        <v>81979.340000000011</v>
      </c>
      <c r="K15" s="143">
        <f>+Table60a!K15*1.06</f>
        <v>87963.887999999992</v>
      </c>
      <c r="L15" s="143">
        <f>+Table60a!L15*1.06</f>
        <v>81673</v>
      </c>
      <c r="M15" s="143">
        <f>+Table60a!M15*1.06</f>
        <v>63717.66</v>
      </c>
      <c r="N15" s="143">
        <f t="shared" si="0"/>
        <v>878041.24800000002</v>
      </c>
      <c r="O15" s="10"/>
      <c r="P15" s="10"/>
    </row>
    <row r="16" spans="1:16" ht="12.75" customHeight="1" x14ac:dyDescent="0.2">
      <c r="A16" s="96">
        <v>2022</v>
      </c>
      <c r="B16" s="116">
        <f>+Table60a!B16*1.06</f>
        <v>18668.72</v>
      </c>
      <c r="C16" s="116">
        <f>+Table60a!C16*1.06</f>
        <v>43195</v>
      </c>
      <c r="D16" s="116">
        <f>+Table60a!D16*1.06</f>
        <v>51110.338000000003</v>
      </c>
      <c r="E16" s="116">
        <f>+Table60a!E16*1.06</f>
        <v>47176.36</v>
      </c>
      <c r="F16" s="116">
        <f>+Table60a!F16*1.06</f>
        <v>164738.84</v>
      </c>
      <c r="G16" s="116">
        <f>+Table60a!G16*1.06</f>
        <v>146834.16800000001</v>
      </c>
      <c r="H16" s="116">
        <f>+Table60a!H16*1.06</f>
        <v>112402.93000000001</v>
      </c>
      <c r="I16" s="116">
        <f>+Table60a!I16*1.06</f>
        <v>155476.56</v>
      </c>
      <c r="J16" s="116">
        <f>+Table60a!J16*1.06</f>
        <v>85901.76400000001</v>
      </c>
      <c r="K16" s="116">
        <f>+Table60a!K16*1.06</f>
        <v>163474.36600000001</v>
      </c>
      <c r="L16" s="116">
        <f>+Table60a!L16*1.06</f>
        <v>112255.59000000001</v>
      </c>
      <c r="M16" s="145">
        <f>+Table60a!M16*1.06</f>
        <v>149686.734</v>
      </c>
      <c r="N16" s="116">
        <f t="shared" si="0"/>
        <v>1250921.3699999999</v>
      </c>
      <c r="O16" s="10"/>
      <c r="P16" s="10"/>
    </row>
    <row r="17" spans="1:16" ht="12.75" customHeight="1" x14ac:dyDescent="0.2">
      <c r="A17" s="96">
        <v>2023</v>
      </c>
      <c r="B17" s="117">
        <f>+Table60a!B17*1.06</f>
        <v>5303.18</v>
      </c>
      <c r="C17" s="145">
        <f>+Table60a!C17*1.06</f>
        <v>11332.460000000001</v>
      </c>
      <c r="D17" s="145">
        <f>+Table60a!D17*1.06</f>
        <v>57227.280000000006</v>
      </c>
      <c r="E17" s="145">
        <f>+Table60a!E17*1.06</f>
        <v>123624.62000000001</v>
      </c>
      <c r="F17" s="145">
        <f>+Table60a!F17*1.06</f>
        <v>121783.40000000001</v>
      </c>
      <c r="G17" s="145">
        <f>+Table60a!G17*1.06</f>
        <v>191250.5</v>
      </c>
      <c r="H17" s="145">
        <f>+Table60a!H17*1.06</f>
        <v>136411.61199999999</v>
      </c>
      <c r="I17" s="145">
        <f>+Table60a!I17*1.06</f>
        <v>103449.852</v>
      </c>
      <c r="J17" s="145">
        <f>+Table60a!J17*1.06</f>
        <v>82697.702000000005</v>
      </c>
      <c r="K17" s="145">
        <f>+Table60a!K17*1.06</f>
        <v>79801.782000000007</v>
      </c>
      <c r="L17" s="145">
        <f>+Table60a!L17*1.06</f>
        <v>66750.743999999992</v>
      </c>
      <c r="M17" s="145">
        <f>+Table60a!M17*1.06</f>
        <v>68960.313999999998</v>
      </c>
      <c r="N17" s="116">
        <f>SUM(B17:M17)</f>
        <v>1048593.446</v>
      </c>
      <c r="O17" s="10"/>
      <c r="P17" s="10"/>
    </row>
    <row r="18" spans="1:16" ht="12.75" customHeight="1" x14ac:dyDescent="0.2">
      <c r="A18" s="96">
        <v>2024</v>
      </c>
      <c r="B18" s="117">
        <f>+Table60a!B18*1.06</f>
        <v>1046.432</v>
      </c>
      <c r="C18" s="145">
        <f>+Table60a!C18*1.06</f>
        <v>2932.7019999999998</v>
      </c>
      <c r="D18" s="145">
        <f>+Table60a!D18*1.06</f>
        <v>31396.776000000002</v>
      </c>
      <c r="E18" s="145">
        <f>+Table60a!E18*1.06</f>
        <v>76333.886000000013</v>
      </c>
      <c r="F18" s="145">
        <f>+Table60a!F18*1.06</f>
        <v>60212.451999999997</v>
      </c>
      <c r="G18" s="145">
        <f>+Table60a!G18*1.06</f>
        <v>150675.07800000001</v>
      </c>
      <c r="H18" s="145">
        <f>+Table60a!H18*1.06</f>
        <v>50377.665999999997</v>
      </c>
      <c r="I18" s="145">
        <f>+Table60a!I18*1.06</f>
        <v>38182.472000000002</v>
      </c>
      <c r="J18" s="145">
        <f>+Table60a!J18*1.06</f>
        <v>36447.252</v>
      </c>
      <c r="K18" s="145">
        <f>+Table60a!K18*1.06</f>
        <v>9286.3420000000006</v>
      </c>
      <c r="L18" s="145">
        <f>+Table60a!L18*1.06</f>
        <v>13654.284</v>
      </c>
      <c r="M18" s="145">
        <f>+Table60a!M18*1.06</f>
        <v>2109.4</v>
      </c>
      <c r="N18" s="116">
        <f>SUM(B18:M18)</f>
        <v>472654.74199999997</v>
      </c>
    </row>
    <row r="19" spans="1:16" ht="12.75" customHeight="1" x14ac:dyDescent="0.2">
      <c r="A19" s="153">
        <v>2025</v>
      </c>
      <c r="B19" s="53">
        <f>+Table60a!B19*1.06</f>
        <v>10091.200000000001</v>
      </c>
      <c r="C19" s="152" t="s">
        <v>247</v>
      </c>
      <c r="D19" s="152" t="s">
        <v>247</v>
      </c>
      <c r="E19" s="152" t="s">
        <v>247</v>
      </c>
      <c r="F19" s="152" t="s">
        <v>247</v>
      </c>
      <c r="G19" s="152" t="s">
        <v>247</v>
      </c>
      <c r="H19" s="152" t="s">
        <v>247</v>
      </c>
      <c r="I19" s="152" t="s">
        <v>247</v>
      </c>
      <c r="J19" s="152" t="s">
        <v>247</v>
      </c>
      <c r="K19" s="152" t="s">
        <v>247</v>
      </c>
      <c r="L19" s="152" t="s">
        <v>247</v>
      </c>
      <c r="M19" s="152" t="s">
        <v>247</v>
      </c>
      <c r="N19" s="156">
        <f>SUM(B19:M19)</f>
        <v>10091.200000000001</v>
      </c>
    </row>
    <row r="20" spans="1:16" ht="12.75" customHeight="1" x14ac:dyDescent="0.2">
      <c r="A20" s="1" t="s">
        <v>207</v>
      </c>
      <c r="B20" s="117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16"/>
    </row>
    <row r="21" spans="1:16" ht="12.75" customHeight="1" x14ac:dyDescent="0.2">
      <c r="A21" s="1" t="s">
        <v>236</v>
      </c>
    </row>
    <row r="22" spans="1:16" ht="24.75" customHeight="1" x14ac:dyDescent="0.2">
      <c r="A22" s="155" t="s">
        <v>232</v>
      </c>
      <c r="B22" s="155"/>
      <c r="C22" s="155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</row>
    <row r="23" spans="1:16" ht="13.15" customHeight="1" x14ac:dyDescent="0.2">
      <c r="A23" s="1" t="s">
        <v>239</v>
      </c>
    </row>
    <row r="24" spans="1:16" ht="13.15" customHeight="1" x14ac:dyDescent="0.2">
      <c r="A24" s="1" t="s">
        <v>250</v>
      </c>
    </row>
    <row r="25" spans="1:16" ht="13.15" customHeight="1" x14ac:dyDescent="0.2">
      <c r="A25" s="1" t="s">
        <v>198</v>
      </c>
    </row>
    <row r="27" spans="1:16" x14ac:dyDescent="0.2">
      <c r="B27" s="10"/>
      <c r="C27" s="10"/>
      <c r="D27" s="10"/>
    </row>
  </sheetData>
  <mergeCells count="1">
    <mergeCell ref="A22:N22"/>
  </mergeCells>
  <pageMargins left="0.52" right="0.16" top="1" bottom="1" header="0.5" footer="0.5"/>
  <pageSetup scale="7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P51"/>
  <sheetViews>
    <sheetView zoomScaleNormal="100" workbookViewId="0">
      <pane xSplit="1" ySplit="4" topLeftCell="B5" activePane="bottomRight" state="frozen"/>
      <selection pane="topRight" activeCell="B1" sqref="B1"/>
      <selection pane="bottomLeft" activeCell="A8" sqref="A8"/>
      <selection pane="bottomRight"/>
    </sheetView>
  </sheetViews>
  <sheetFormatPr defaultColWidth="9.140625" defaultRowHeight="11.25" x14ac:dyDescent="0.2"/>
  <cols>
    <col min="1" max="1" width="40.85546875" style="1" customWidth="1"/>
    <col min="2" max="2" width="11.140625" style="1" bestFit="1" customWidth="1"/>
    <col min="3" max="3" width="10.42578125" style="1" bestFit="1" customWidth="1"/>
    <col min="4" max="4" width="11.140625" style="1" bestFit="1" customWidth="1"/>
    <col min="5" max="5" width="10.42578125" style="1" bestFit="1" customWidth="1"/>
    <col min="6" max="6" width="10.5703125" style="1" bestFit="1" customWidth="1"/>
    <col min="7" max="7" width="9.5703125" style="1" bestFit="1" customWidth="1"/>
    <col min="8" max="11" width="9.28515625" style="1" bestFit="1" customWidth="1"/>
    <col min="12" max="12" width="9.5703125" style="1" bestFit="1" customWidth="1"/>
    <col min="13" max="13" width="9.28515625" style="1" bestFit="1" customWidth="1"/>
    <col min="14" max="14" width="9.42578125" style="1" bestFit="1" customWidth="1"/>
    <col min="15" max="16384" width="9.140625" style="1"/>
  </cols>
  <sheetData>
    <row r="1" spans="1:14" s="2" customFormat="1" ht="12.75" customHeight="1" x14ac:dyDescent="0.2">
      <c r="A1" s="69" t="s">
        <v>224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4" ht="12.75" customHeight="1" x14ac:dyDescent="0.2">
      <c r="A2" s="97"/>
      <c r="B2" s="98" t="s">
        <v>1</v>
      </c>
      <c r="C2" s="98" t="s">
        <v>2</v>
      </c>
      <c r="D2" s="98" t="s">
        <v>3</v>
      </c>
      <c r="E2" s="98" t="s">
        <v>4</v>
      </c>
      <c r="F2" s="98" t="s">
        <v>190</v>
      </c>
      <c r="G2" s="98" t="s">
        <v>191</v>
      </c>
      <c r="H2" s="98" t="s">
        <v>5</v>
      </c>
      <c r="I2" s="98" t="s">
        <v>6</v>
      </c>
      <c r="J2" s="98" t="s">
        <v>7</v>
      </c>
      <c r="K2" s="98" t="s">
        <v>8</v>
      </c>
      <c r="L2" s="98" t="s">
        <v>9</v>
      </c>
      <c r="M2" s="128" t="s">
        <v>201</v>
      </c>
      <c r="N2" s="99" t="s">
        <v>10</v>
      </c>
    </row>
    <row r="3" spans="1:14" s="2" customFormat="1" ht="12.75" customHeight="1" x14ac:dyDescent="0.2">
      <c r="A3" s="100"/>
      <c r="B3" s="101"/>
      <c r="C3" s="101"/>
      <c r="D3" s="101"/>
      <c r="E3" s="101"/>
      <c r="F3" s="101"/>
      <c r="G3" s="102"/>
      <c r="H3" s="102"/>
      <c r="I3" s="102"/>
      <c r="J3" s="102"/>
      <c r="K3" s="102"/>
      <c r="L3" s="102"/>
      <c r="M3" s="102"/>
      <c r="N3" s="103"/>
    </row>
    <row r="4" spans="1:14" ht="12.75" customHeight="1" x14ac:dyDescent="0.2">
      <c r="A4" s="97"/>
      <c r="B4" s="104"/>
      <c r="C4" s="104"/>
      <c r="D4" s="104"/>
      <c r="E4" s="104"/>
      <c r="F4" s="104"/>
      <c r="G4" s="98"/>
      <c r="H4" s="98"/>
      <c r="I4" s="98"/>
      <c r="J4" s="98"/>
      <c r="K4" s="98"/>
      <c r="L4" s="98"/>
      <c r="M4" s="98"/>
      <c r="N4" s="99"/>
    </row>
    <row r="5" spans="1:14" ht="12.75" customHeight="1" x14ac:dyDescent="0.2">
      <c r="B5" s="105"/>
      <c r="C5" s="105"/>
      <c r="F5" s="106"/>
      <c r="G5" s="106" t="s">
        <v>0</v>
      </c>
      <c r="H5" s="105"/>
      <c r="I5" s="105"/>
      <c r="J5" s="105"/>
      <c r="K5" s="105"/>
      <c r="L5" s="105"/>
      <c r="M5" s="105"/>
      <c r="N5" s="107"/>
    </row>
    <row r="6" spans="1:14" ht="12.75" customHeight="1" x14ac:dyDescent="0.2">
      <c r="A6" s="1" t="s">
        <v>11</v>
      </c>
      <c r="B6" s="105"/>
      <c r="C6" s="105"/>
      <c r="F6" s="105"/>
      <c r="G6" s="105"/>
      <c r="H6" s="105"/>
      <c r="I6" s="105"/>
      <c r="J6" s="105"/>
      <c r="K6" s="105"/>
      <c r="L6" s="105"/>
      <c r="M6" s="105"/>
      <c r="N6" s="107"/>
    </row>
    <row r="7" spans="1:14" ht="12.75" customHeight="1" x14ac:dyDescent="0.2">
      <c r="A7" s="96" t="s">
        <v>12</v>
      </c>
      <c r="B7" s="108">
        <v>9234</v>
      </c>
      <c r="C7" s="108">
        <v>0</v>
      </c>
      <c r="D7" s="108">
        <v>23638</v>
      </c>
      <c r="E7" s="108">
        <v>16960</v>
      </c>
      <c r="F7" s="108">
        <v>39220</v>
      </c>
      <c r="G7" s="108">
        <v>16960</v>
      </c>
      <c r="H7" s="108">
        <v>40174</v>
      </c>
      <c r="I7" s="108">
        <v>30210</v>
      </c>
      <c r="J7" s="108">
        <v>13250</v>
      </c>
      <c r="K7" s="108">
        <v>0</v>
      </c>
      <c r="L7" s="108">
        <v>41764</v>
      </c>
      <c r="M7" s="108">
        <v>8056</v>
      </c>
      <c r="N7" s="108">
        <f>SUM(B7:M7)</f>
        <v>239466</v>
      </c>
    </row>
    <row r="8" spans="1:14" ht="12.75" customHeight="1" x14ac:dyDescent="0.2">
      <c r="A8" s="96" t="s">
        <v>13</v>
      </c>
      <c r="B8" s="108">
        <v>8328</v>
      </c>
      <c r="C8" s="108">
        <v>16180</v>
      </c>
      <c r="D8" s="108">
        <v>10788</v>
      </c>
      <c r="E8" s="108">
        <v>9301</v>
      </c>
      <c r="F8" s="108">
        <v>12677</v>
      </c>
      <c r="G8" s="108">
        <v>30059</v>
      </c>
      <c r="H8" s="108">
        <v>33758</v>
      </c>
      <c r="I8" s="108">
        <v>40227</v>
      </c>
      <c r="J8" s="108">
        <v>47507</v>
      </c>
      <c r="K8" s="108">
        <v>50142</v>
      </c>
      <c r="L8" s="108">
        <v>61965</v>
      </c>
      <c r="M8" s="108">
        <v>69128</v>
      </c>
      <c r="N8" s="108">
        <f>SUM(B8:M8)</f>
        <v>390060</v>
      </c>
    </row>
    <row r="9" spans="1:14" ht="12.75" customHeight="1" x14ac:dyDescent="0.2">
      <c r="A9" s="109" t="s">
        <v>14</v>
      </c>
      <c r="B9" s="108">
        <f>B7+B8</f>
        <v>17562</v>
      </c>
      <c r="C9" s="108">
        <f t="shared" ref="C9:K9" si="0">C7+C8</f>
        <v>16180</v>
      </c>
      <c r="D9" s="108">
        <f t="shared" si="0"/>
        <v>34426</v>
      </c>
      <c r="E9" s="108">
        <f t="shared" si="0"/>
        <v>26261</v>
      </c>
      <c r="F9" s="108">
        <f t="shared" si="0"/>
        <v>51897</v>
      </c>
      <c r="G9" s="108">
        <f t="shared" si="0"/>
        <v>47019</v>
      </c>
      <c r="H9" s="108">
        <f t="shared" si="0"/>
        <v>73932</v>
      </c>
      <c r="I9" s="108">
        <f t="shared" si="0"/>
        <v>70437</v>
      </c>
      <c r="J9" s="108">
        <f t="shared" si="0"/>
        <v>60757</v>
      </c>
      <c r="K9" s="108">
        <f t="shared" si="0"/>
        <v>50142</v>
      </c>
      <c r="L9" s="108">
        <f>L7+L8</f>
        <v>103729</v>
      </c>
      <c r="M9" s="108">
        <f>M7+M8</f>
        <v>77184</v>
      </c>
      <c r="N9" s="108">
        <f>SUM(B9:M9)</f>
        <v>629526</v>
      </c>
    </row>
    <row r="10" spans="1:14" ht="12.75" customHeight="1" x14ac:dyDescent="0.2">
      <c r="A10" s="109"/>
      <c r="B10" s="108"/>
      <c r="C10" s="108"/>
      <c r="D10" s="110"/>
      <c r="E10" s="110"/>
      <c r="F10" s="110"/>
      <c r="G10" s="105"/>
      <c r="H10" s="105"/>
      <c r="I10" s="105"/>
      <c r="J10" s="105"/>
      <c r="K10" s="105"/>
      <c r="L10" s="105"/>
      <c r="M10" s="105"/>
      <c r="N10" s="107"/>
    </row>
    <row r="11" spans="1:14" ht="12.75" customHeight="1" x14ac:dyDescent="0.2">
      <c r="A11" s="1" t="s">
        <v>15</v>
      </c>
      <c r="B11" s="108"/>
      <c r="C11" s="108"/>
      <c r="D11" s="110"/>
      <c r="E11" s="110"/>
      <c r="F11" s="110"/>
      <c r="G11" s="105"/>
      <c r="H11" s="105"/>
      <c r="I11" s="105"/>
      <c r="J11" s="105"/>
      <c r="K11" s="105"/>
      <c r="L11" s="105"/>
      <c r="M11" s="105"/>
      <c r="N11" s="108"/>
    </row>
    <row r="12" spans="1:14" ht="12.75" customHeight="1" x14ac:dyDescent="0.2">
      <c r="A12" s="96" t="s">
        <v>16</v>
      </c>
      <c r="B12" s="108">
        <v>16816</v>
      </c>
      <c r="C12" s="108">
        <v>46158</v>
      </c>
      <c r="D12" s="108">
        <v>53256</v>
      </c>
      <c r="E12" s="111">
        <v>0</v>
      </c>
      <c r="F12" s="111">
        <v>5902</v>
      </c>
      <c r="G12" s="111">
        <v>71227</v>
      </c>
      <c r="H12" s="111">
        <v>63898</v>
      </c>
      <c r="I12" s="111">
        <v>106630</v>
      </c>
      <c r="J12" s="111">
        <v>8971</v>
      </c>
      <c r="K12" s="111">
        <v>46526</v>
      </c>
      <c r="L12" s="111">
        <v>0</v>
      </c>
      <c r="M12" s="111">
        <v>0</v>
      </c>
      <c r="N12" s="108">
        <f>SUM(B12:M12)</f>
        <v>419384</v>
      </c>
    </row>
    <row r="13" spans="1:14" ht="12.75" customHeight="1" x14ac:dyDescent="0.2">
      <c r="A13" s="96" t="s">
        <v>17</v>
      </c>
      <c r="B13" s="108">
        <v>73145</v>
      </c>
      <c r="C13" s="108">
        <v>68207</v>
      </c>
      <c r="D13" s="108">
        <v>63554</v>
      </c>
      <c r="E13" s="111">
        <v>55936</v>
      </c>
      <c r="F13" s="111">
        <v>74109</v>
      </c>
      <c r="G13" s="111">
        <v>85967</v>
      </c>
      <c r="H13" s="111">
        <v>91379</v>
      </c>
      <c r="I13" s="111">
        <v>96123</v>
      </c>
      <c r="J13" s="111">
        <v>82855</v>
      </c>
      <c r="K13" s="111">
        <v>61786</v>
      </c>
      <c r="L13" s="111">
        <v>58171</v>
      </c>
      <c r="M13" s="111">
        <v>41581</v>
      </c>
      <c r="N13" s="108">
        <f>SUM(B13:M13)</f>
        <v>852813</v>
      </c>
    </row>
    <row r="14" spans="1:14" ht="12.75" customHeight="1" x14ac:dyDescent="0.2">
      <c r="A14" s="109" t="s">
        <v>14</v>
      </c>
      <c r="B14" s="112">
        <f t="shared" ref="B14:M14" si="1">B12+B13</f>
        <v>89961</v>
      </c>
      <c r="C14" s="112">
        <f t="shared" si="1"/>
        <v>114365</v>
      </c>
      <c r="D14" s="112">
        <f t="shared" si="1"/>
        <v>116810</v>
      </c>
      <c r="E14" s="112">
        <f t="shared" si="1"/>
        <v>55936</v>
      </c>
      <c r="F14" s="112">
        <f t="shared" si="1"/>
        <v>80011</v>
      </c>
      <c r="G14" s="112">
        <f t="shared" si="1"/>
        <v>157194</v>
      </c>
      <c r="H14" s="112">
        <f t="shared" si="1"/>
        <v>155277</v>
      </c>
      <c r="I14" s="112">
        <f t="shared" si="1"/>
        <v>202753</v>
      </c>
      <c r="J14" s="112">
        <f t="shared" si="1"/>
        <v>91826</v>
      </c>
      <c r="K14" s="112">
        <f t="shared" si="1"/>
        <v>108312</v>
      </c>
      <c r="L14" s="112">
        <f t="shared" si="1"/>
        <v>58171</v>
      </c>
      <c r="M14" s="112">
        <f t="shared" si="1"/>
        <v>41581</v>
      </c>
      <c r="N14" s="112">
        <f>SUM(B14:M14)</f>
        <v>1272197</v>
      </c>
    </row>
    <row r="15" spans="1:14" ht="12.75" customHeight="1" x14ac:dyDescent="0.2">
      <c r="A15" s="109"/>
      <c r="B15" s="110"/>
      <c r="C15" s="110"/>
      <c r="D15" s="110"/>
      <c r="E15" s="110"/>
      <c r="F15" s="110"/>
      <c r="G15" s="105"/>
      <c r="H15" s="105"/>
      <c r="I15" s="105"/>
      <c r="J15" s="105"/>
      <c r="K15" s="105"/>
      <c r="L15" s="105"/>
      <c r="M15" s="105"/>
      <c r="N15" s="107"/>
    </row>
    <row r="16" spans="1:14" ht="12.75" customHeight="1" x14ac:dyDescent="0.2">
      <c r="A16" s="1" t="s">
        <v>18</v>
      </c>
      <c r="B16" s="110"/>
      <c r="C16" s="110"/>
      <c r="D16" s="110"/>
      <c r="E16" s="110"/>
      <c r="F16" s="110"/>
      <c r="G16" s="105"/>
      <c r="H16" s="105"/>
      <c r="I16" s="105"/>
      <c r="J16" s="105"/>
      <c r="K16" s="105"/>
      <c r="L16" s="105"/>
      <c r="M16" s="105"/>
      <c r="N16" s="107"/>
    </row>
    <row r="17" spans="1:16" ht="12.75" customHeight="1" x14ac:dyDescent="0.2">
      <c r="A17" s="96" t="s">
        <v>16</v>
      </c>
      <c r="B17" s="108">
        <v>0</v>
      </c>
      <c r="C17" s="108">
        <v>0</v>
      </c>
      <c r="D17" s="108">
        <v>0</v>
      </c>
      <c r="E17" s="108">
        <v>0</v>
      </c>
      <c r="F17" s="108">
        <v>6572</v>
      </c>
      <c r="G17" s="108">
        <v>0</v>
      </c>
      <c r="H17" s="108">
        <v>0</v>
      </c>
      <c r="I17" s="108">
        <v>0</v>
      </c>
      <c r="J17" s="108">
        <v>0</v>
      </c>
      <c r="K17" s="108">
        <v>26500</v>
      </c>
      <c r="L17" s="108">
        <v>45347</v>
      </c>
      <c r="M17" s="108">
        <v>83732</v>
      </c>
      <c r="N17" s="108">
        <f>SUM(B17:M17)</f>
        <v>162151</v>
      </c>
    </row>
    <row r="18" spans="1:16" ht="12.75" customHeight="1" x14ac:dyDescent="0.2">
      <c r="A18" s="96" t="s">
        <v>17</v>
      </c>
      <c r="B18" s="108">
        <v>40627</v>
      </c>
      <c r="C18" s="108">
        <v>24602</v>
      </c>
      <c r="D18" s="108">
        <v>27081</v>
      </c>
      <c r="E18" s="108">
        <v>34213</v>
      </c>
      <c r="F18" s="108">
        <v>37494</v>
      </c>
      <c r="G18" s="108">
        <v>34120</v>
      </c>
      <c r="H18" s="108">
        <v>37244</v>
      </c>
      <c r="I18" s="108">
        <v>32271</v>
      </c>
      <c r="J18" s="108">
        <v>40780</v>
      </c>
      <c r="K18" s="108">
        <v>48437</v>
      </c>
      <c r="L18" s="108">
        <v>104179</v>
      </c>
      <c r="M18" s="108">
        <v>108965</v>
      </c>
      <c r="N18" s="108">
        <f>SUM(B18:M18)</f>
        <v>570013</v>
      </c>
    </row>
    <row r="19" spans="1:16" s="2" customFormat="1" ht="12.75" customHeight="1" x14ac:dyDescent="0.2">
      <c r="A19" s="113" t="s">
        <v>14</v>
      </c>
      <c r="B19" s="114">
        <f t="shared" ref="B19:M19" si="2">B17+B18</f>
        <v>40627</v>
      </c>
      <c r="C19" s="114">
        <f t="shared" si="2"/>
        <v>24602</v>
      </c>
      <c r="D19" s="114">
        <f t="shared" si="2"/>
        <v>27081</v>
      </c>
      <c r="E19" s="114">
        <f t="shared" si="2"/>
        <v>34213</v>
      </c>
      <c r="F19" s="114">
        <f t="shared" si="2"/>
        <v>44066</v>
      </c>
      <c r="G19" s="114">
        <f t="shared" si="2"/>
        <v>34120</v>
      </c>
      <c r="H19" s="114">
        <f t="shared" si="2"/>
        <v>37244</v>
      </c>
      <c r="I19" s="114">
        <f t="shared" si="2"/>
        <v>32271</v>
      </c>
      <c r="J19" s="114">
        <f t="shared" si="2"/>
        <v>40780</v>
      </c>
      <c r="K19" s="114">
        <f t="shared" si="2"/>
        <v>74937</v>
      </c>
      <c r="L19" s="114">
        <f t="shared" si="2"/>
        <v>149526</v>
      </c>
      <c r="M19" s="114">
        <f t="shared" si="2"/>
        <v>192697</v>
      </c>
      <c r="N19" s="114">
        <f>SUM(B19:M19)</f>
        <v>732164</v>
      </c>
    </row>
    <row r="20" spans="1:16" ht="12.75" customHeight="1" x14ac:dyDescent="0.2">
      <c r="A20" s="115" t="s">
        <v>192</v>
      </c>
    </row>
    <row r="21" spans="1:16" ht="12.75" customHeight="1" x14ac:dyDescent="0.2">
      <c r="A21" s="44" t="s">
        <v>196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</row>
    <row r="22" spans="1:16" ht="12.75" customHeight="1" x14ac:dyDescent="0.2">
      <c r="A22" s="1" t="s">
        <v>193</v>
      </c>
    </row>
    <row r="23" spans="1:16" ht="12.75" customHeight="1" x14ac:dyDescent="0.2">
      <c r="A23" s="44" t="s">
        <v>19</v>
      </c>
    </row>
    <row r="24" spans="1:16" ht="12.75" customHeight="1" x14ac:dyDescent="0.2">
      <c r="A24" s="1" t="s">
        <v>20</v>
      </c>
    </row>
    <row r="25" spans="1:16" ht="13.15" customHeight="1" x14ac:dyDescent="0.2">
      <c r="A25" s="1" t="s">
        <v>240</v>
      </c>
    </row>
    <row r="26" spans="1:16" ht="13.15" customHeight="1" x14ac:dyDescent="0.2">
      <c r="A26" s="1" t="s">
        <v>187</v>
      </c>
    </row>
    <row r="27" spans="1:16" ht="13.15" customHeight="1" x14ac:dyDescent="0.2">
      <c r="A27" s="1" t="s">
        <v>198</v>
      </c>
    </row>
    <row r="47" spans="1:1" x14ac:dyDescent="0.2">
      <c r="A47" s="1" t="s">
        <v>10</v>
      </c>
    </row>
    <row r="51" spans="1:1" x14ac:dyDescent="0.2">
      <c r="A51" s="1" t="s">
        <v>21</v>
      </c>
    </row>
  </sheetData>
  <pageMargins left="0.52" right="0.16" top="1" bottom="1" header="0.5" footer="0.5"/>
  <pageSetup scale="7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N5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140625" defaultRowHeight="12.75" x14ac:dyDescent="0.2"/>
  <cols>
    <col min="1" max="1" width="28.5703125" style="134" customWidth="1"/>
    <col min="2" max="5" width="6.28515625" style="134" customWidth="1"/>
    <col min="6" max="11" width="7.140625" style="134" bestFit="1" customWidth="1"/>
    <col min="12" max="19" width="6.28515625" style="134" customWidth="1"/>
    <col min="20" max="20" width="7.140625" style="134" bestFit="1" customWidth="1"/>
    <col min="21" max="24" width="6.28515625" style="134" customWidth="1"/>
    <col min="25" max="25" width="6.85546875" style="134" customWidth="1"/>
    <col min="26" max="26" width="7.140625" style="134" bestFit="1" customWidth="1"/>
    <col min="27" max="29" width="6.28515625" style="134" customWidth="1"/>
    <col min="30" max="47" width="7.140625" style="134" bestFit="1" customWidth="1"/>
    <col min="48" max="54" width="6.28515625" style="134" customWidth="1"/>
    <col min="55" max="55" width="7.140625" style="134" bestFit="1" customWidth="1"/>
    <col min="56" max="56" width="6.28515625" style="134" customWidth="1"/>
    <col min="57" max="61" width="7.140625" style="134" bestFit="1" customWidth="1"/>
    <col min="62" max="65" width="6.28515625" style="134" customWidth="1"/>
    <col min="66" max="68" width="7.140625" style="134" bestFit="1" customWidth="1"/>
    <col min="69" max="69" width="6.28515625" style="134" customWidth="1"/>
    <col min="70" max="71" width="7.140625" style="134" bestFit="1" customWidth="1"/>
    <col min="72" max="76" width="6.28515625" style="134" customWidth="1"/>
    <col min="77" max="78" width="7.140625" style="134" bestFit="1" customWidth="1"/>
    <col min="79" max="79" width="6.28515625" style="134" customWidth="1"/>
    <col min="80" max="81" width="7.140625" style="134" bestFit="1" customWidth="1"/>
    <col min="82" max="84" width="6.28515625" style="134" customWidth="1"/>
    <col min="85" max="85" width="7.140625" style="134" bestFit="1" customWidth="1"/>
    <col min="86" max="90" width="6.28515625" style="134" customWidth="1"/>
    <col min="91" max="93" width="7.140625" style="134" bestFit="1" customWidth="1"/>
    <col min="94" max="95" width="6.28515625" style="134" customWidth="1"/>
    <col min="96" max="96" width="7.140625" style="134" bestFit="1" customWidth="1"/>
    <col min="97" max="102" width="6.28515625" style="134" customWidth="1"/>
    <col min="103" max="104" width="7.140625" style="134" bestFit="1" customWidth="1"/>
    <col min="105" max="109" width="6.28515625" style="134" customWidth="1"/>
    <col min="110" max="110" width="5.7109375" style="134" bestFit="1" customWidth="1"/>
    <col min="111" max="113" width="6.28515625" style="134" customWidth="1"/>
    <col min="114" max="118" width="7.140625" style="134" bestFit="1" customWidth="1"/>
    <col min="119" max="119" width="6.28515625" style="134" customWidth="1"/>
    <col min="120" max="120" width="7.140625" style="134" bestFit="1" customWidth="1"/>
    <col min="121" max="121" width="6.28515625" style="134" customWidth="1"/>
    <col min="122" max="122" width="5.7109375" style="134" bestFit="1" customWidth="1"/>
    <col min="123" max="125" width="6.28515625" style="134" customWidth="1"/>
    <col min="126" max="126" width="7.140625" style="134" bestFit="1" customWidth="1"/>
    <col min="127" max="128" width="6.28515625" style="134" customWidth="1"/>
    <col min="129" max="129" width="7.140625" style="134" bestFit="1" customWidth="1"/>
    <col min="130" max="137" width="6.28515625" style="134" customWidth="1"/>
    <col min="138" max="141" width="7.140625" style="134" bestFit="1" customWidth="1"/>
    <col min="142" max="142" width="6.28515625" style="134" customWidth="1"/>
    <col min="143" max="145" width="7.140625" style="134" bestFit="1" customWidth="1"/>
    <col min="146" max="146" width="5.7109375" style="134" bestFit="1" customWidth="1"/>
    <col min="147" max="148" width="6.28515625" style="134" customWidth="1"/>
    <col min="149" max="152" width="7.140625" style="134" bestFit="1" customWidth="1"/>
    <col min="153" max="157" width="6.28515625" style="134" customWidth="1"/>
    <col min="158" max="158" width="5.7109375" style="134" bestFit="1" customWidth="1"/>
    <col min="159" max="162" width="6" style="134" bestFit="1" customWidth="1"/>
    <col min="163" max="169" width="6.5703125" style="134" bestFit="1" customWidth="1"/>
    <col min="170" max="16384" width="9.140625" style="134"/>
  </cols>
  <sheetData>
    <row r="1" spans="1:170" x14ac:dyDescent="0.2">
      <c r="A1" s="69" t="s">
        <v>225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P1" s="1"/>
      <c r="EQ1" s="1"/>
      <c r="ER1" s="1"/>
      <c r="ES1" s="1"/>
      <c r="ET1" s="1"/>
    </row>
    <row r="2" spans="1:170" ht="22.5" x14ac:dyDescent="0.2">
      <c r="A2" s="3"/>
      <c r="B2" s="123" t="s">
        <v>22</v>
      </c>
      <c r="C2" s="4" t="s">
        <v>23</v>
      </c>
      <c r="D2" s="4" t="s">
        <v>24</v>
      </c>
      <c r="E2" s="4" t="s">
        <v>25</v>
      </c>
      <c r="F2" s="4" t="s">
        <v>26</v>
      </c>
      <c r="G2" s="4" t="s">
        <v>27</v>
      </c>
      <c r="H2" s="4" t="s">
        <v>28</v>
      </c>
      <c r="I2" s="4" t="s">
        <v>29</v>
      </c>
      <c r="J2" s="4" t="s">
        <v>30</v>
      </c>
      <c r="K2" s="4" t="s">
        <v>31</v>
      </c>
      <c r="L2" s="4" t="s">
        <v>32</v>
      </c>
      <c r="M2" s="4" t="s">
        <v>33</v>
      </c>
      <c r="N2" s="123" t="s">
        <v>68</v>
      </c>
      <c r="O2" s="4" t="s">
        <v>69</v>
      </c>
      <c r="P2" s="4" t="s">
        <v>70</v>
      </c>
      <c r="Q2" s="4" t="s">
        <v>71</v>
      </c>
      <c r="R2" s="4" t="s">
        <v>72</v>
      </c>
      <c r="S2" s="4" t="s">
        <v>73</v>
      </c>
      <c r="T2" s="4" t="s">
        <v>74</v>
      </c>
      <c r="U2" s="4" t="s">
        <v>75</v>
      </c>
      <c r="V2" s="4" t="s">
        <v>76</v>
      </c>
      <c r="W2" s="4" t="s">
        <v>77</v>
      </c>
      <c r="X2" s="4" t="s">
        <v>78</v>
      </c>
      <c r="Y2" s="4" t="s">
        <v>243</v>
      </c>
      <c r="Z2" s="123" t="s">
        <v>79</v>
      </c>
      <c r="AA2" s="4" t="s">
        <v>80</v>
      </c>
      <c r="AB2" s="4" t="s">
        <v>81</v>
      </c>
      <c r="AC2" s="4" t="s">
        <v>82</v>
      </c>
      <c r="AD2" s="4" t="s">
        <v>83</v>
      </c>
      <c r="AE2" s="4" t="s">
        <v>84</v>
      </c>
      <c r="AF2" s="4" t="s">
        <v>85</v>
      </c>
      <c r="AG2" s="4" t="s">
        <v>86</v>
      </c>
      <c r="AH2" s="4" t="s">
        <v>87</v>
      </c>
      <c r="AI2" s="4" t="s">
        <v>88</v>
      </c>
      <c r="AJ2" s="4" t="s">
        <v>89</v>
      </c>
      <c r="AK2" s="4" t="s">
        <v>90</v>
      </c>
      <c r="AL2" s="123" t="s">
        <v>91</v>
      </c>
      <c r="AM2" s="4" t="s">
        <v>92</v>
      </c>
      <c r="AN2" s="4" t="s">
        <v>93</v>
      </c>
      <c r="AO2" s="4" t="s">
        <v>94</v>
      </c>
      <c r="AP2" s="4" t="s">
        <v>95</v>
      </c>
      <c r="AQ2" s="4" t="s">
        <v>96</v>
      </c>
      <c r="AR2" s="4" t="s">
        <v>97</v>
      </c>
      <c r="AS2" s="4" t="s">
        <v>98</v>
      </c>
      <c r="AT2" s="4" t="s">
        <v>99</v>
      </c>
      <c r="AU2" s="4" t="s">
        <v>100</v>
      </c>
      <c r="AV2" s="4" t="s">
        <v>101</v>
      </c>
      <c r="AW2" s="4" t="s">
        <v>102</v>
      </c>
      <c r="AX2" s="123" t="s">
        <v>103</v>
      </c>
      <c r="AY2" s="4" t="s">
        <v>104</v>
      </c>
      <c r="AZ2" s="4" t="s">
        <v>105</v>
      </c>
      <c r="BA2" s="4" t="s">
        <v>106</v>
      </c>
      <c r="BB2" s="4" t="s">
        <v>107</v>
      </c>
      <c r="BC2" s="4" t="s">
        <v>108</v>
      </c>
      <c r="BD2" s="4" t="s">
        <v>109</v>
      </c>
      <c r="BE2" s="4" t="s">
        <v>110</v>
      </c>
      <c r="BF2" s="4" t="s">
        <v>111</v>
      </c>
      <c r="BG2" s="4" t="s">
        <v>112</v>
      </c>
      <c r="BH2" s="4" t="s">
        <v>180</v>
      </c>
      <c r="BI2" s="4" t="s">
        <v>181</v>
      </c>
      <c r="BJ2" s="123" t="s">
        <v>113</v>
      </c>
      <c r="BK2" s="4" t="s">
        <v>114</v>
      </c>
      <c r="BL2" s="4" t="s">
        <v>115</v>
      </c>
      <c r="BM2" s="4" t="s">
        <v>116</v>
      </c>
      <c r="BN2" s="4" t="s">
        <v>117</v>
      </c>
      <c r="BO2" s="4" t="s">
        <v>118</v>
      </c>
      <c r="BP2" s="4" t="s">
        <v>119</v>
      </c>
      <c r="BQ2" s="4" t="s">
        <v>120</v>
      </c>
      <c r="BR2" s="4" t="s">
        <v>121</v>
      </c>
      <c r="BS2" s="4" t="s">
        <v>122</v>
      </c>
      <c r="BT2" s="4" t="s">
        <v>123</v>
      </c>
      <c r="BU2" s="4" t="s">
        <v>182</v>
      </c>
      <c r="BV2" s="123" t="s">
        <v>183</v>
      </c>
      <c r="BW2" s="4" t="s">
        <v>124</v>
      </c>
      <c r="BX2" s="4" t="s">
        <v>125</v>
      </c>
      <c r="BY2" s="4" t="s">
        <v>126</v>
      </c>
      <c r="BZ2" s="4" t="s">
        <v>127</v>
      </c>
      <c r="CA2" s="4" t="s">
        <v>128</v>
      </c>
      <c r="CB2" s="4" t="s">
        <v>129</v>
      </c>
      <c r="CC2" s="4" t="s">
        <v>130</v>
      </c>
      <c r="CD2" s="4" t="s">
        <v>131</v>
      </c>
      <c r="CE2" s="4" t="s">
        <v>132</v>
      </c>
      <c r="CF2" s="4" t="s">
        <v>133</v>
      </c>
      <c r="CG2" s="4" t="s">
        <v>134</v>
      </c>
      <c r="CH2" s="123" t="s">
        <v>135</v>
      </c>
      <c r="CI2" s="4" t="s">
        <v>136</v>
      </c>
      <c r="CJ2" s="4" t="s">
        <v>137</v>
      </c>
      <c r="CK2" s="4" t="s">
        <v>138</v>
      </c>
      <c r="CL2" s="4" t="s">
        <v>139</v>
      </c>
      <c r="CM2" s="4" t="s">
        <v>140</v>
      </c>
      <c r="CN2" s="4" t="s">
        <v>141</v>
      </c>
      <c r="CO2" s="4" t="s">
        <v>142</v>
      </c>
      <c r="CP2" s="4" t="s">
        <v>143</v>
      </c>
      <c r="CQ2" s="4" t="s">
        <v>144</v>
      </c>
      <c r="CR2" s="4" t="s">
        <v>145</v>
      </c>
      <c r="CS2" s="4" t="s">
        <v>146</v>
      </c>
      <c r="CT2" s="123" t="s">
        <v>147</v>
      </c>
      <c r="CU2" s="4" t="s">
        <v>148</v>
      </c>
      <c r="CV2" s="4" t="s">
        <v>149</v>
      </c>
      <c r="CW2" s="4" t="s">
        <v>184</v>
      </c>
      <c r="CX2" s="4" t="s">
        <v>150</v>
      </c>
      <c r="CY2" s="4" t="s">
        <v>151</v>
      </c>
      <c r="CZ2" s="4" t="s">
        <v>152</v>
      </c>
      <c r="DA2" s="4" t="s">
        <v>153</v>
      </c>
      <c r="DB2" s="4" t="s">
        <v>185</v>
      </c>
      <c r="DC2" s="4" t="s">
        <v>154</v>
      </c>
      <c r="DD2" s="4" t="s">
        <v>155</v>
      </c>
      <c r="DE2" s="4" t="s">
        <v>156</v>
      </c>
      <c r="DF2" s="123" t="s">
        <v>157</v>
      </c>
      <c r="DG2" s="4" t="s">
        <v>158</v>
      </c>
      <c r="DH2" s="4" t="s">
        <v>159</v>
      </c>
      <c r="DI2" s="4" t="s">
        <v>160</v>
      </c>
      <c r="DJ2" s="4" t="s">
        <v>161</v>
      </c>
      <c r="DK2" s="4" t="s">
        <v>162</v>
      </c>
      <c r="DL2" s="4" t="s">
        <v>163</v>
      </c>
      <c r="DM2" s="4" t="s">
        <v>164</v>
      </c>
      <c r="DN2" s="4" t="s">
        <v>165</v>
      </c>
      <c r="DO2" s="4" t="s">
        <v>166</v>
      </c>
      <c r="DP2" s="4" t="s">
        <v>167</v>
      </c>
      <c r="DQ2" s="4" t="s">
        <v>168</v>
      </c>
      <c r="DR2" s="123" t="s">
        <v>169</v>
      </c>
      <c r="DS2" s="4" t="s">
        <v>170</v>
      </c>
      <c r="DT2" s="4" t="s">
        <v>171</v>
      </c>
      <c r="DU2" s="4" t="s">
        <v>172</v>
      </c>
      <c r="DV2" s="4" t="s">
        <v>173</v>
      </c>
      <c r="DW2" s="4" t="s">
        <v>174</v>
      </c>
      <c r="DX2" s="4" t="s">
        <v>175</v>
      </c>
      <c r="DY2" s="4" t="s">
        <v>176</v>
      </c>
      <c r="DZ2" s="4" t="s">
        <v>177</v>
      </c>
      <c r="EA2" s="4" t="s">
        <v>178</v>
      </c>
      <c r="EB2" s="4" t="s">
        <v>179</v>
      </c>
      <c r="EC2" s="4" t="s">
        <v>186</v>
      </c>
      <c r="ED2" s="123">
        <v>44470</v>
      </c>
      <c r="EE2" s="4">
        <v>44501</v>
      </c>
      <c r="EF2" s="4">
        <v>44531</v>
      </c>
      <c r="EG2" s="4">
        <v>44562</v>
      </c>
      <c r="EH2" s="4">
        <v>44593</v>
      </c>
      <c r="EI2" s="4">
        <v>44621</v>
      </c>
      <c r="EJ2" s="4">
        <v>44652</v>
      </c>
      <c r="EK2" s="4">
        <v>44682</v>
      </c>
      <c r="EL2" s="4" t="s">
        <v>200</v>
      </c>
      <c r="EM2" s="4" t="s">
        <v>202</v>
      </c>
      <c r="EN2" s="4" t="s">
        <v>203</v>
      </c>
      <c r="EO2" s="4" t="s">
        <v>204</v>
      </c>
      <c r="EP2" s="123" t="s">
        <v>205</v>
      </c>
      <c r="EQ2" s="4" t="s">
        <v>206</v>
      </c>
      <c r="ER2" s="4" t="s">
        <v>208</v>
      </c>
      <c r="ES2" s="4" t="s">
        <v>209</v>
      </c>
      <c r="ET2" s="4" t="s">
        <v>212</v>
      </c>
      <c r="EU2" s="4" t="s">
        <v>213</v>
      </c>
      <c r="EV2" s="4" t="s">
        <v>216</v>
      </c>
      <c r="EW2" s="4" t="s">
        <v>217</v>
      </c>
      <c r="EX2" s="4" t="s">
        <v>218</v>
      </c>
      <c r="EY2" s="4" t="s">
        <v>219</v>
      </c>
      <c r="EZ2" s="4" t="s">
        <v>220</v>
      </c>
      <c r="FA2" s="5" t="s">
        <v>222</v>
      </c>
      <c r="FB2" s="133" t="s">
        <v>231</v>
      </c>
      <c r="FC2" s="4" t="s">
        <v>234</v>
      </c>
      <c r="FD2" s="4" t="s">
        <v>237</v>
      </c>
      <c r="FE2" s="4" t="s">
        <v>238</v>
      </c>
      <c r="FF2" s="4">
        <v>45346</v>
      </c>
      <c r="FG2" s="4">
        <v>45375</v>
      </c>
      <c r="FH2" s="4" t="s">
        <v>241</v>
      </c>
      <c r="FI2" s="4" t="s">
        <v>242</v>
      </c>
      <c r="FJ2" s="4" t="s">
        <v>244</v>
      </c>
      <c r="FK2" s="4" t="s">
        <v>245</v>
      </c>
      <c r="FL2" s="4" t="s">
        <v>246</v>
      </c>
      <c r="FM2" s="5" t="s">
        <v>249</v>
      </c>
      <c r="FN2" s="4" t="s">
        <v>248</v>
      </c>
    </row>
    <row r="3" spans="1:170" ht="13.5" customHeight="1" x14ac:dyDescent="0.2">
      <c r="A3" s="135" t="s">
        <v>34</v>
      </c>
      <c r="B3" s="7">
        <v>0</v>
      </c>
      <c r="C3" s="8">
        <v>0</v>
      </c>
      <c r="D3" s="8">
        <v>0</v>
      </c>
      <c r="E3" s="8">
        <v>8000</v>
      </c>
      <c r="F3" s="8">
        <v>25000</v>
      </c>
      <c r="G3" s="9">
        <v>52000</v>
      </c>
      <c r="H3" s="9">
        <v>0</v>
      </c>
      <c r="I3" s="10">
        <v>0</v>
      </c>
      <c r="J3" s="10">
        <v>0</v>
      </c>
      <c r="K3" s="11">
        <v>25000</v>
      </c>
      <c r="L3" s="11">
        <v>0</v>
      </c>
      <c r="M3" s="12">
        <v>0</v>
      </c>
      <c r="N3" s="7">
        <v>0</v>
      </c>
      <c r="O3" s="8">
        <v>0</v>
      </c>
      <c r="P3" s="8">
        <v>0</v>
      </c>
      <c r="Q3" s="8">
        <v>0</v>
      </c>
      <c r="R3" s="8">
        <v>0</v>
      </c>
      <c r="S3" s="9">
        <v>0</v>
      </c>
      <c r="T3" s="9">
        <v>0</v>
      </c>
      <c r="U3" s="10">
        <v>0</v>
      </c>
      <c r="V3" s="10">
        <v>0</v>
      </c>
      <c r="W3" s="11">
        <v>0</v>
      </c>
      <c r="X3" s="11">
        <v>0</v>
      </c>
      <c r="Y3" s="12">
        <v>0</v>
      </c>
      <c r="Z3" s="13">
        <v>15989</v>
      </c>
      <c r="AA3" s="14">
        <v>4071</v>
      </c>
      <c r="AB3" s="14">
        <v>0</v>
      </c>
      <c r="AC3" s="14">
        <v>26000</v>
      </c>
      <c r="AD3" s="14">
        <v>0</v>
      </c>
      <c r="AE3" s="15">
        <v>52000</v>
      </c>
      <c r="AF3" s="9">
        <v>24329</v>
      </c>
      <c r="AG3" s="10">
        <v>31102</v>
      </c>
      <c r="AH3" s="10">
        <v>59500</v>
      </c>
      <c r="AI3" s="11">
        <v>7500</v>
      </c>
      <c r="AJ3" s="11">
        <v>44000</v>
      </c>
      <c r="AK3" s="12">
        <v>56164</v>
      </c>
      <c r="AL3" s="13">
        <v>27965</v>
      </c>
      <c r="AM3" s="14">
        <v>32000</v>
      </c>
      <c r="AN3" s="14">
        <v>25000</v>
      </c>
      <c r="AO3" s="14">
        <v>26000</v>
      </c>
      <c r="AP3" s="14">
        <v>28000</v>
      </c>
      <c r="AQ3" s="16">
        <v>0</v>
      </c>
      <c r="AR3" s="9">
        <v>5000</v>
      </c>
      <c r="AS3" s="10">
        <v>70000</v>
      </c>
      <c r="AT3" s="10">
        <v>0</v>
      </c>
      <c r="AU3" s="11">
        <v>0</v>
      </c>
      <c r="AV3" s="11">
        <v>0</v>
      </c>
      <c r="AW3" s="12">
        <v>0</v>
      </c>
      <c r="AX3" s="17">
        <v>0</v>
      </c>
      <c r="AY3" s="18">
        <v>0</v>
      </c>
      <c r="AZ3" s="18">
        <v>0</v>
      </c>
      <c r="BA3" s="18">
        <v>0</v>
      </c>
      <c r="BB3" s="18">
        <v>0</v>
      </c>
      <c r="BC3" s="19">
        <v>51000</v>
      </c>
      <c r="BD3" s="20">
        <v>15690</v>
      </c>
      <c r="BE3" s="21">
        <v>0</v>
      </c>
      <c r="BF3" s="21">
        <v>80000</v>
      </c>
      <c r="BG3" s="22">
        <v>31990</v>
      </c>
      <c r="BH3" s="22">
        <v>9750</v>
      </c>
      <c r="BI3" s="23">
        <v>0</v>
      </c>
      <c r="BJ3" s="24">
        <v>0</v>
      </c>
      <c r="BK3" s="25">
        <v>0</v>
      </c>
      <c r="BL3" s="25">
        <v>0</v>
      </c>
      <c r="BM3" s="25">
        <v>25000</v>
      </c>
      <c r="BN3" s="25">
        <v>4013</v>
      </c>
      <c r="BO3" s="26">
        <v>27674</v>
      </c>
      <c r="BP3" s="27">
        <v>0</v>
      </c>
      <c r="BQ3" s="28">
        <v>17572</v>
      </c>
      <c r="BR3" s="28">
        <v>0</v>
      </c>
      <c r="BS3" s="22">
        <v>0</v>
      </c>
      <c r="BT3" s="22">
        <v>0</v>
      </c>
      <c r="BU3" s="29">
        <v>0</v>
      </c>
      <c r="BV3" s="17">
        <v>0</v>
      </c>
      <c r="BW3" s="18">
        <v>0</v>
      </c>
      <c r="BX3" s="18">
        <v>0</v>
      </c>
      <c r="BY3" s="18">
        <v>27096</v>
      </c>
      <c r="BZ3" s="18">
        <v>23390</v>
      </c>
      <c r="CA3" s="19">
        <v>0</v>
      </c>
      <c r="CB3" s="20">
        <v>0</v>
      </c>
      <c r="CC3" s="28">
        <v>31908</v>
      </c>
      <c r="CD3" s="28">
        <v>0</v>
      </c>
      <c r="CE3" s="22">
        <v>0</v>
      </c>
      <c r="CF3" s="22">
        <v>0</v>
      </c>
      <c r="CG3" s="23">
        <v>0</v>
      </c>
      <c r="CH3" s="17">
        <v>0</v>
      </c>
      <c r="CI3" s="18">
        <v>0</v>
      </c>
      <c r="CJ3" s="18">
        <v>0</v>
      </c>
      <c r="CK3" s="18">
        <v>38400</v>
      </c>
      <c r="CL3" s="18">
        <v>0</v>
      </c>
      <c r="CM3" s="19">
        <v>51000</v>
      </c>
      <c r="CN3" s="20">
        <v>53560</v>
      </c>
      <c r="CO3" s="28">
        <v>45000</v>
      </c>
      <c r="CP3" s="28">
        <v>25000</v>
      </c>
      <c r="CQ3" s="22">
        <v>19534</v>
      </c>
      <c r="CR3" s="30">
        <v>54449</v>
      </c>
      <c r="CS3" s="23">
        <v>5000</v>
      </c>
      <c r="CT3" s="17">
        <v>0</v>
      </c>
      <c r="CU3" s="18">
        <v>25000</v>
      </c>
      <c r="CV3" s="18">
        <v>0</v>
      </c>
      <c r="CW3" s="18">
        <v>0</v>
      </c>
      <c r="CX3" s="18">
        <v>37251</v>
      </c>
      <c r="CY3" s="19">
        <v>26656</v>
      </c>
      <c r="CZ3" s="20">
        <v>73165</v>
      </c>
      <c r="DA3" s="28">
        <v>8908</v>
      </c>
      <c r="DB3" s="28">
        <v>30000</v>
      </c>
      <c r="DC3" s="30">
        <v>16595</v>
      </c>
      <c r="DD3" s="22">
        <v>23260</v>
      </c>
      <c r="DE3" s="23">
        <v>26000</v>
      </c>
      <c r="DF3" s="17">
        <v>0</v>
      </c>
      <c r="DG3" s="18">
        <v>10000</v>
      </c>
      <c r="DH3" s="18">
        <v>0</v>
      </c>
      <c r="DI3" s="18">
        <v>0</v>
      </c>
      <c r="DJ3" s="18">
        <v>29000</v>
      </c>
      <c r="DK3" s="19">
        <v>20500</v>
      </c>
      <c r="DL3" s="20">
        <v>55000</v>
      </c>
      <c r="DM3" s="28">
        <v>0</v>
      </c>
      <c r="DN3" s="28">
        <v>0</v>
      </c>
      <c r="DO3" s="30">
        <v>17878</v>
      </c>
      <c r="DP3" s="22">
        <v>25000</v>
      </c>
      <c r="DQ3" s="136">
        <v>0</v>
      </c>
      <c r="DR3" s="17">
        <v>0</v>
      </c>
      <c r="DS3" s="18">
        <v>0</v>
      </c>
      <c r="DT3" s="18">
        <v>0</v>
      </c>
      <c r="DU3" s="18">
        <v>0</v>
      </c>
      <c r="DV3" s="18">
        <v>15000</v>
      </c>
      <c r="DW3" s="19">
        <v>0</v>
      </c>
      <c r="DX3" s="20">
        <v>4400</v>
      </c>
      <c r="DY3" s="28">
        <v>15000</v>
      </c>
      <c r="DZ3" s="28">
        <v>37637</v>
      </c>
      <c r="EA3" s="31">
        <v>15171</v>
      </c>
      <c r="EB3" s="22">
        <v>0</v>
      </c>
      <c r="EC3" s="22">
        <v>0</v>
      </c>
      <c r="ED3" s="124">
        <v>0</v>
      </c>
      <c r="EE3" s="10">
        <v>0</v>
      </c>
      <c r="EF3" s="10">
        <v>14999</v>
      </c>
      <c r="EG3" s="10">
        <v>0</v>
      </c>
      <c r="EH3" s="10">
        <v>30101</v>
      </c>
      <c r="EI3" s="10">
        <v>47453.599999999999</v>
      </c>
      <c r="EJ3" s="10">
        <v>15000</v>
      </c>
      <c r="EK3" s="10">
        <v>67903</v>
      </c>
      <c r="EL3" s="10">
        <v>30559.4</v>
      </c>
      <c r="EM3" s="10">
        <v>0</v>
      </c>
      <c r="EN3" s="10">
        <v>8850</v>
      </c>
      <c r="EO3" s="10">
        <v>43552.5</v>
      </c>
      <c r="EP3" s="124">
        <v>0</v>
      </c>
      <c r="EQ3" s="22">
        <v>0</v>
      </c>
      <c r="ER3" s="22">
        <v>0</v>
      </c>
      <c r="ES3" s="22">
        <v>7200</v>
      </c>
      <c r="ET3" s="22">
        <v>30000</v>
      </c>
      <c r="EU3" s="22">
        <v>38776.199999999997</v>
      </c>
      <c r="EV3" s="22">
        <v>0</v>
      </c>
      <c r="EW3" s="22">
        <v>15000</v>
      </c>
      <c r="EX3" s="22">
        <v>15000</v>
      </c>
      <c r="EY3" s="22">
        <v>0</v>
      </c>
      <c r="EZ3" s="22">
        <v>0</v>
      </c>
      <c r="FA3" s="23">
        <v>0</v>
      </c>
      <c r="FB3" s="22">
        <v>0</v>
      </c>
      <c r="FC3" s="22">
        <v>0</v>
      </c>
      <c r="FD3" s="22">
        <v>0</v>
      </c>
      <c r="FE3" s="22">
        <v>9128.6</v>
      </c>
      <c r="FF3" s="22">
        <v>15000</v>
      </c>
      <c r="FG3" s="22">
        <v>30500</v>
      </c>
      <c r="FH3" s="22">
        <v>0</v>
      </c>
      <c r="FI3" s="22">
        <v>0</v>
      </c>
      <c r="FJ3" s="22">
        <v>0</v>
      </c>
      <c r="FK3" s="22">
        <v>0</v>
      </c>
      <c r="FL3" s="22">
        <v>0</v>
      </c>
      <c r="FM3" s="23">
        <v>0</v>
      </c>
      <c r="FN3" s="138"/>
    </row>
    <row r="4" spans="1:170" ht="13.5" customHeight="1" x14ac:dyDescent="0.2">
      <c r="A4" s="135" t="s">
        <v>35</v>
      </c>
      <c r="B4" s="7">
        <v>0</v>
      </c>
      <c r="C4" s="8">
        <v>0</v>
      </c>
      <c r="D4" s="8">
        <v>0</v>
      </c>
      <c r="E4" s="8">
        <v>0</v>
      </c>
      <c r="F4" s="8">
        <v>0</v>
      </c>
      <c r="G4" s="9">
        <v>0</v>
      </c>
      <c r="H4" s="9">
        <v>0</v>
      </c>
      <c r="I4" s="10">
        <v>0</v>
      </c>
      <c r="J4" s="10">
        <v>0</v>
      </c>
      <c r="K4" s="11">
        <v>0</v>
      </c>
      <c r="L4" s="11">
        <v>0</v>
      </c>
      <c r="M4" s="12">
        <v>0</v>
      </c>
      <c r="N4" s="7">
        <v>0</v>
      </c>
      <c r="O4" s="8">
        <v>0</v>
      </c>
      <c r="P4" s="8">
        <v>0</v>
      </c>
      <c r="Q4" s="8">
        <v>0</v>
      </c>
      <c r="R4" s="8">
        <v>0</v>
      </c>
      <c r="S4" s="9">
        <v>0</v>
      </c>
      <c r="T4" s="9">
        <v>0</v>
      </c>
      <c r="U4" s="10">
        <v>0</v>
      </c>
      <c r="V4" s="10">
        <v>0</v>
      </c>
      <c r="W4" s="11">
        <v>0</v>
      </c>
      <c r="X4" s="11">
        <v>920</v>
      </c>
      <c r="Y4" s="12">
        <v>0</v>
      </c>
      <c r="Z4" s="13">
        <v>0</v>
      </c>
      <c r="AA4" s="14">
        <v>0</v>
      </c>
      <c r="AB4" s="14">
        <v>0</v>
      </c>
      <c r="AC4" s="14">
        <v>0</v>
      </c>
      <c r="AD4" s="14">
        <v>0</v>
      </c>
      <c r="AE4" s="15">
        <v>0</v>
      </c>
      <c r="AF4" s="9">
        <v>0</v>
      </c>
      <c r="AG4" s="10">
        <v>0</v>
      </c>
      <c r="AH4" s="10">
        <v>0</v>
      </c>
      <c r="AI4" s="11">
        <v>0</v>
      </c>
      <c r="AJ4" s="11">
        <v>0</v>
      </c>
      <c r="AK4" s="12">
        <v>0</v>
      </c>
      <c r="AL4" s="13">
        <v>0</v>
      </c>
      <c r="AM4" s="14">
        <v>0</v>
      </c>
      <c r="AN4" s="14">
        <v>0</v>
      </c>
      <c r="AO4" s="14">
        <v>0</v>
      </c>
      <c r="AP4" s="14">
        <v>0</v>
      </c>
      <c r="AQ4" s="16">
        <v>0</v>
      </c>
      <c r="AR4" s="9">
        <v>0</v>
      </c>
      <c r="AS4" s="10">
        <v>0</v>
      </c>
      <c r="AT4" s="10">
        <v>0</v>
      </c>
      <c r="AU4" s="11">
        <v>0</v>
      </c>
      <c r="AV4" s="11">
        <v>0</v>
      </c>
      <c r="AW4" s="12">
        <v>0</v>
      </c>
      <c r="AX4" s="17">
        <v>0</v>
      </c>
      <c r="AY4" s="18">
        <v>0</v>
      </c>
      <c r="AZ4" s="18">
        <v>0</v>
      </c>
      <c r="BA4" s="18">
        <v>0</v>
      </c>
      <c r="BB4" s="18">
        <v>0</v>
      </c>
      <c r="BC4" s="19">
        <v>0</v>
      </c>
      <c r="BD4" s="20">
        <v>0</v>
      </c>
      <c r="BE4" s="21">
        <v>0</v>
      </c>
      <c r="BF4" s="21">
        <v>0</v>
      </c>
      <c r="BG4" s="22">
        <v>0</v>
      </c>
      <c r="BH4" s="22">
        <v>0</v>
      </c>
      <c r="BI4" s="23">
        <v>0</v>
      </c>
      <c r="BJ4" s="24">
        <v>0</v>
      </c>
      <c r="BK4" s="25">
        <v>0</v>
      </c>
      <c r="BL4" s="25">
        <v>0</v>
      </c>
      <c r="BM4" s="25">
        <v>0</v>
      </c>
      <c r="BN4" s="25">
        <v>0</v>
      </c>
      <c r="BO4" s="26">
        <v>0</v>
      </c>
      <c r="BP4" s="27">
        <v>0</v>
      </c>
      <c r="BQ4" s="28">
        <v>0</v>
      </c>
      <c r="BR4" s="28">
        <v>0</v>
      </c>
      <c r="BS4" s="22">
        <v>0</v>
      </c>
      <c r="BT4" s="22">
        <v>0</v>
      </c>
      <c r="BU4" s="29">
        <v>0</v>
      </c>
      <c r="BV4" s="17">
        <v>0</v>
      </c>
      <c r="BW4" s="18">
        <v>0</v>
      </c>
      <c r="BX4" s="18">
        <v>0</v>
      </c>
      <c r="BY4" s="18">
        <v>0</v>
      </c>
      <c r="BZ4" s="18">
        <v>0</v>
      </c>
      <c r="CA4" s="19">
        <v>0</v>
      </c>
      <c r="CB4" s="20">
        <v>0</v>
      </c>
      <c r="CC4" s="28">
        <v>0</v>
      </c>
      <c r="CD4" s="28">
        <v>0</v>
      </c>
      <c r="CE4" s="22">
        <v>0</v>
      </c>
      <c r="CF4" s="22">
        <v>0</v>
      </c>
      <c r="CG4" s="23">
        <v>0</v>
      </c>
      <c r="CH4" s="17">
        <v>0</v>
      </c>
      <c r="CI4" s="18">
        <v>0</v>
      </c>
      <c r="CJ4" s="18">
        <v>0</v>
      </c>
      <c r="CK4" s="18">
        <v>0</v>
      </c>
      <c r="CL4" s="18">
        <v>0</v>
      </c>
      <c r="CM4" s="19">
        <v>0</v>
      </c>
      <c r="CN4" s="20">
        <v>0</v>
      </c>
      <c r="CO4" s="28">
        <v>0</v>
      </c>
      <c r="CP4" s="28">
        <v>0</v>
      </c>
      <c r="CQ4" s="22">
        <v>0</v>
      </c>
      <c r="CR4" s="30">
        <v>0</v>
      </c>
      <c r="CS4" s="23">
        <v>0</v>
      </c>
      <c r="CT4" s="17">
        <v>0</v>
      </c>
      <c r="CU4" s="18">
        <v>0</v>
      </c>
      <c r="CV4" s="18">
        <v>0</v>
      </c>
      <c r="CW4" s="18">
        <v>0</v>
      </c>
      <c r="CX4" s="18">
        <v>0</v>
      </c>
      <c r="CY4" s="19">
        <v>0</v>
      </c>
      <c r="CZ4" s="20">
        <v>0</v>
      </c>
      <c r="DA4" s="28">
        <v>0</v>
      </c>
      <c r="DB4" s="28">
        <v>0</v>
      </c>
      <c r="DC4" s="30">
        <v>0</v>
      </c>
      <c r="DD4" s="22">
        <v>0</v>
      </c>
      <c r="DE4" s="23">
        <v>0</v>
      </c>
      <c r="DF4" s="1">
        <v>0</v>
      </c>
      <c r="DG4" s="1">
        <v>0</v>
      </c>
      <c r="DH4" s="1">
        <v>0</v>
      </c>
      <c r="DI4" s="1">
        <v>0</v>
      </c>
      <c r="DJ4" s="1">
        <v>0</v>
      </c>
      <c r="DK4" s="1">
        <v>0</v>
      </c>
      <c r="DL4" s="1">
        <v>0</v>
      </c>
      <c r="DM4" s="1">
        <v>0</v>
      </c>
      <c r="DN4" s="1">
        <v>0</v>
      </c>
      <c r="DO4" s="1">
        <v>0</v>
      </c>
      <c r="DP4" s="1">
        <v>0</v>
      </c>
      <c r="DQ4" s="1">
        <v>0</v>
      </c>
      <c r="DR4" s="17">
        <v>0</v>
      </c>
      <c r="DS4" s="18">
        <v>0</v>
      </c>
      <c r="DT4" s="18">
        <v>0</v>
      </c>
      <c r="DU4" s="18">
        <v>0</v>
      </c>
      <c r="DV4" s="18">
        <v>0</v>
      </c>
      <c r="DW4" s="19">
        <v>0</v>
      </c>
      <c r="DX4" s="20">
        <v>0</v>
      </c>
      <c r="DY4" s="28">
        <v>0</v>
      </c>
      <c r="DZ4" s="28">
        <v>0</v>
      </c>
      <c r="EA4" s="31">
        <v>0</v>
      </c>
      <c r="EB4" s="22">
        <v>0</v>
      </c>
      <c r="EC4" s="22">
        <v>0</v>
      </c>
      <c r="ED4" s="124">
        <v>0</v>
      </c>
      <c r="EE4" s="10">
        <v>0</v>
      </c>
      <c r="EF4" s="10">
        <v>0</v>
      </c>
      <c r="EG4" s="10">
        <v>0</v>
      </c>
      <c r="EH4" s="10">
        <v>0</v>
      </c>
      <c r="EI4" s="10">
        <v>0</v>
      </c>
      <c r="EJ4" s="10">
        <v>0</v>
      </c>
      <c r="EK4" s="10">
        <v>0</v>
      </c>
      <c r="EL4" s="10">
        <v>0</v>
      </c>
      <c r="EM4" s="10">
        <v>0</v>
      </c>
      <c r="EN4" s="10">
        <v>0</v>
      </c>
      <c r="EO4" s="10">
        <v>0</v>
      </c>
      <c r="EP4" s="124">
        <v>0</v>
      </c>
      <c r="EQ4" s="22">
        <v>0</v>
      </c>
      <c r="ER4" s="22">
        <v>0</v>
      </c>
      <c r="ES4" s="22">
        <v>0</v>
      </c>
      <c r="ET4" s="22">
        <v>0</v>
      </c>
      <c r="EU4" s="22">
        <v>0</v>
      </c>
      <c r="EV4" s="22">
        <v>0</v>
      </c>
      <c r="EW4" s="22">
        <v>0</v>
      </c>
      <c r="EX4" s="22">
        <v>0</v>
      </c>
      <c r="EY4" s="22">
        <v>0</v>
      </c>
      <c r="EZ4" s="22">
        <v>0</v>
      </c>
      <c r="FA4" s="23">
        <v>0</v>
      </c>
      <c r="FB4" s="22">
        <v>0</v>
      </c>
      <c r="FC4" s="22">
        <v>0</v>
      </c>
      <c r="FD4" s="22">
        <v>0</v>
      </c>
      <c r="FE4" s="22">
        <v>0</v>
      </c>
      <c r="FF4" s="22">
        <v>0</v>
      </c>
      <c r="FG4" s="22">
        <v>0</v>
      </c>
      <c r="FH4" s="22">
        <v>0</v>
      </c>
      <c r="FI4" s="22">
        <v>0</v>
      </c>
      <c r="FJ4" s="22">
        <v>0</v>
      </c>
      <c r="FK4" s="22">
        <v>0</v>
      </c>
      <c r="FL4" s="22">
        <v>0</v>
      </c>
      <c r="FM4" s="23">
        <v>0</v>
      </c>
    </row>
    <row r="5" spans="1:170" ht="13.5" customHeight="1" x14ac:dyDescent="0.2">
      <c r="A5" s="135" t="s">
        <v>66</v>
      </c>
      <c r="B5" s="7">
        <v>0</v>
      </c>
      <c r="C5" s="8">
        <v>0</v>
      </c>
      <c r="D5" s="8">
        <v>0</v>
      </c>
      <c r="E5" s="8">
        <v>0</v>
      </c>
      <c r="F5" s="8">
        <v>0</v>
      </c>
      <c r="G5" s="9">
        <v>0</v>
      </c>
      <c r="H5" s="9">
        <v>0</v>
      </c>
      <c r="I5" s="10">
        <v>0</v>
      </c>
      <c r="J5" s="10">
        <v>0</v>
      </c>
      <c r="K5" s="11">
        <v>0</v>
      </c>
      <c r="L5" s="11">
        <v>0</v>
      </c>
      <c r="M5" s="12">
        <v>0</v>
      </c>
      <c r="N5" s="7">
        <v>0</v>
      </c>
      <c r="O5" s="8">
        <v>0</v>
      </c>
      <c r="P5" s="8">
        <v>0</v>
      </c>
      <c r="Q5" s="8">
        <v>0</v>
      </c>
      <c r="R5" s="8">
        <v>0</v>
      </c>
      <c r="S5" s="9">
        <v>0</v>
      </c>
      <c r="T5" s="9">
        <v>0</v>
      </c>
      <c r="U5" s="10">
        <v>0</v>
      </c>
      <c r="V5" s="10">
        <v>0</v>
      </c>
      <c r="W5" s="11">
        <v>0</v>
      </c>
      <c r="X5" s="11">
        <v>0</v>
      </c>
      <c r="Y5" s="12">
        <v>0</v>
      </c>
      <c r="Z5" s="13">
        <v>0</v>
      </c>
      <c r="AA5" s="14">
        <v>0</v>
      </c>
      <c r="AB5" s="14">
        <v>0</v>
      </c>
      <c r="AC5" s="14">
        <v>0</v>
      </c>
      <c r="AD5" s="14">
        <v>0</v>
      </c>
      <c r="AE5" s="15">
        <v>0</v>
      </c>
      <c r="AF5" s="9">
        <v>0</v>
      </c>
      <c r="AG5" s="10">
        <v>0</v>
      </c>
      <c r="AH5" s="10">
        <v>0</v>
      </c>
      <c r="AI5" s="11">
        <v>0</v>
      </c>
      <c r="AJ5" s="11">
        <v>0</v>
      </c>
      <c r="AK5" s="12">
        <v>0</v>
      </c>
      <c r="AL5" s="13">
        <v>0</v>
      </c>
      <c r="AM5" s="14">
        <v>0</v>
      </c>
      <c r="AN5" s="14">
        <v>0</v>
      </c>
      <c r="AO5" s="14">
        <v>0</v>
      </c>
      <c r="AP5" s="14">
        <v>0</v>
      </c>
      <c r="AQ5" s="16">
        <v>0</v>
      </c>
      <c r="AR5" s="9">
        <v>0</v>
      </c>
      <c r="AS5" s="10">
        <v>0</v>
      </c>
      <c r="AT5" s="10">
        <v>0</v>
      </c>
      <c r="AU5" s="11">
        <v>0</v>
      </c>
      <c r="AV5" s="11">
        <v>0</v>
      </c>
      <c r="AW5" s="12">
        <v>0</v>
      </c>
      <c r="AX5" s="17">
        <v>0</v>
      </c>
      <c r="AY5" s="18">
        <v>0</v>
      </c>
      <c r="AZ5" s="18">
        <v>0</v>
      </c>
      <c r="BA5" s="18">
        <v>0</v>
      </c>
      <c r="BB5" s="18">
        <v>0</v>
      </c>
      <c r="BC5" s="19">
        <v>0</v>
      </c>
      <c r="BD5" s="20">
        <v>0</v>
      </c>
      <c r="BE5" s="21">
        <v>0</v>
      </c>
      <c r="BF5" s="21">
        <v>0</v>
      </c>
      <c r="BG5" s="22">
        <v>0</v>
      </c>
      <c r="BH5" s="22">
        <v>0</v>
      </c>
      <c r="BI5" s="23">
        <v>0</v>
      </c>
      <c r="BJ5" s="24">
        <v>0</v>
      </c>
      <c r="BK5" s="25">
        <v>0</v>
      </c>
      <c r="BL5" s="25">
        <v>0</v>
      </c>
      <c r="BM5" s="25">
        <v>0</v>
      </c>
      <c r="BN5" s="25">
        <v>0</v>
      </c>
      <c r="BO5" s="26">
        <v>0</v>
      </c>
      <c r="BP5" s="27">
        <v>0</v>
      </c>
      <c r="BQ5" s="28">
        <v>0</v>
      </c>
      <c r="BR5" s="28">
        <v>0</v>
      </c>
      <c r="BS5" s="22">
        <v>0</v>
      </c>
      <c r="BT5" s="22">
        <v>0</v>
      </c>
      <c r="BU5" s="29">
        <v>0</v>
      </c>
      <c r="BV5" s="17">
        <v>0</v>
      </c>
      <c r="BW5" s="18">
        <v>0</v>
      </c>
      <c r="BX5" s="18">
        <v>0</v>
      </c>
      <c r="BY5" s="18">
        <v>0</v>
      </c>
      <c r="BZ5" s="18">
        <v>0</v>
      </c>
      <c r="CA5" s="19">
        <v>0</v>
      </c>
      <c r="CB5" s="20">
        <v>0</v>
      </c>
      <c r="CC5" s="28">
        <v>0</v>
      </c>
      <c r="CD5" s="28">
        <v>0</v>
      </c>
      <c r="CE5" s="22">
        <v>0</v>
      </c>
      <c r="CF5" s="22">
        <v>0</v>
      </c>
      <c r="CG5" s="23">
        <v>0</v>
      </c>
      <c r="CH5" s="17">
        <v>0</v>
      </c>
      <c r="CI5" s="18">
        <v>0</v>
      </c>
      <c r="CJ5" s="18">
        <v>0</v>
      </c>
      <c r="CK5" s="18">
        <v>0</v>
      </c>
      <c r="CL5" s="18">
        <v>0</v>
      </c>
      <c r="CM5" s="19">
        <v>0</v>
      </c>
      <c r="CN5" s="20">
        <v>0</v>
      </c>
      <c r="CO5" s="28">
        <v>0</v>
      </c>
      <c r="CP5" s="28">
        <v>0</v>
      </c>
      <c r="CQ5" s="22">
        <v>0</v>
      </c>
      <c r="CR5" s="30">
        <v>0</v>
      </c>
      <c r="CS5" s="23">
        <v>0</v>
      </c>
      <c r="CT5" s="17">
        <v>0</v>
      </c>
      <c r="CU5" s="18">
        <v>0</v>
      </c>
      <c r="CV5" s="18">
        <v>0</v>
      </c>
      <c r="CW5" s="18">
        <v>0</v>
      </c>
      <c r="CX5" s="18">
        <v>0</v>
      </c>
      <c r="CY5" s="19">
        <v>0</v>
      </c>
      <c r="CZ5" s="20">
        <v>0</v>
      </c>
      <c r="DA5" s="28">
        <v>0</v>
      </c>
      <c r="DB5" s="28">
        <v>0</v>
      </c>
      <c r="DC5" s="30">
        <v>0</v>
      </c>
      <c r="DD5" s="22">
        <v>0</v>
      </c>
      <c r="DE5" s="23">
        <v>0</v>
      </c>
      <c r="DF5" s="17">
        <v>0</v>
      </c>
      <c r="DG5" s="18">
        <v>0</v>
      </c>
      <c r="DH5" s="18">
        <v>0</v>
      </c>
      <c r="DI5" s="18">
        <v>0</v>
      </c>
      <c r="DJ5" s="18">
        <v>855</v>
      </c>
      <c r="DK5" s="19">
        <v>0</v>
      </c>
      <c r="DL5" s="20">
        <v>0</v>
      </c>
      <c r="DM5" s="28">
        <v>0</v>
      </c>
      <c r="DN5" s="28">
        <v>0</v>
      </c>
      <c r="DO5" s="30">
        <v>0</v>
      </c>
      <c r="DP5" s="22">
        <v>0</v>
      </c>
      <c r="DQ5" s="136">
        <v>0</v>
      </c>
      <c r="DR5" s="17">
        <v>0</v>
      </c>
      <c r="DS5" s="18">
        <v>0</v>
      </c>
      <c r="DT5" s="18">
        <v>0</v>
      </c>
      <c r="DU5" s="18">
        <v>0</v>
      </c>
      <c r="DV5" s="18">
        <v>0</v>
      </c>
      <c r="DW5" s="19">
        <v>0</v>
      </c>
      <c r="DX5" s="20">
        <v>0</v>
      </c>
      <c r="DY5" s="28">
        <v>0</v>
      </c>
      <c r="DZ5" s="28">
        <v>0</v>
      </c>
      <c r="EA5" s="31">
        <v>0</v>
      </c>
      <c r="EB5" s="22">
        <v>0</v>
      </c>
      <c r="EC5" s="22">
        <v>0</v>
      </c>
      <c r="ED5" s="124">
        <v>0</v>
      </c>
      <c r="EE5" s="10">
        <v>0</v>
      </c>
      <c r="EF5" s="10">
        <v>0</v>
      </c>
      <c r="EG5" s="10">
        <v>0</v>
      </c>
      <c r="EH5" s="10">
        <v>0</v>
      </c>
      <c r="EI5" s="10">
        <v>0</v>
      </c>
      <c r="EJ5" s="10">
        <v>0</v>
      </c>
      <c r="EK5" s="10">
        <v>0</v>
      </c>
      <c r="EL5" s="10">
        <v>0</v>
      </c>
      <c r="EM5" s="10">
        <v>0</v>
      </c>
      <c r="EN5" s="10">
        <v>0</v>
      </c>
      <c r="EO5" s="10">
        <v>0</v>
      </c>
      <c r="EP5" s="124">
        <v>0</v>
      </c>
      <c r="EQ5" s="22">
        <v>0</v>
      </c>
      <c r="ER5" s="22">
        <v>0</v>
      </c>
      <c r="ES5" s="22">
        <v>0</v>
      </c>
      <c r="ET5" s="22">
        <v>0</v>
      </c>
      <c r="EU5" s="22">
        <v>0</v>
      </c>
      <c r="EV5" s="22">
        <v>19500</v>
      </c>
      <c r="EW5" s="22">
        <v>0</v>
      </c>
      <c r="EX5" s="22">
        <v>7500</v>
      </c>
      <c r="EY5" s="22">
        <v>0</v>
      </c>
      <c r="EZ5" s="22">
        <v>0</v>
      </c>
      <c r="FA5" s="23">
        <v>0</v>
      </c>
      <c r="FB5" s="22">
        <v>0</v>
      </c>
      <c r="FC5" s="22">
        <v>0</v>
      </c>
      <c r="FD5" s="22">
        <v>0</v>
      </c>
      <c r="FE5" s="22">
        <v>0</v>
      </c>
      <c r="FF5" s="22">
        <v>0</v>
      </c>
      <c r="FG5" s="22">
        <v>0</v>
      </c>
      <c r="FH5" s="22">
        <v>0</v>
      </c>
      <c r="FI5" s="22">
        <v>0</v>
      </c>
      <c r="FJ5" s="22">
        <v>8139.6</v>
      </c>
      <c r="FK5" s="22">
        <v>0</v>
      </c>
      <c r="FL5" s="22">
        <v>0</v>
      </c>
      <c r="FM5" s="23">
        <v>0</v>
      </c>
    </row>
    <row r="6" spans="1:170" ht="13.5" customHeight="1" x14ac:dyDescent="0.2">
      <c r="A6" s="135" t="s">
        <v>36</v>
      </c>
      <c r="B6" s="7">
        <v>0</v>
      </c>
      <c r="C6" s="8">
        <v>0</v>
      </c>
      <c r="D6" s="8">
        <v>0</v>
      </c>
      <c r="E6" s="8">
        <v>0</v>
      </c>
      <c r="F6" s="8">
        <v>0</v>
      </c>
      <c r="G6" s="9">
        <v>0</v>
      </c>
      <c r="H6" s="9">
        <v>0</v>
      </c>
      <c r="I6" s="10">
        <v>0</v>
      </c>
      <c r="J6" s="10">
        <v>0</v>
      </c>
      <c r="K6" s="11">
        <v>454</v>
      </c>
      <c r="L6" s="11">
        <v>1361</v>
      </c>
      <c r="M6" s="12">
        <v>839</v>
      </c>
      <c r="N6" s="7">
        <v>178</v>
      </c>
      <c r="O6" s="8">
        <v>0</v>
      </c>
      <c r="P6" s="8">
        <v>0</v>
      </c>
      <c r="Q6" s="8">
        <v>0</v>
      </c>
      <c r="R6" s="8">
        <v>0</v>
      </c>
      <c r="S6" s="9">
        <v>0</v>
      </c>
      <c r="T6" s="9">
        <v>0</v>
      </c>
      <c r="U6" s="10">
        <v>0</v>
      </c>
      <c r="V6" s="10">
        <v>0</v>
      </c>
      <c r="W6" s="11">
        <v>0</v>
      </c>
      <c r="X6" s="11">
        <v>0</v>
      </c>
      <c r="Y6" s="12">
        <v>0</v>
      </c>
      <c r="Z6" s="13">
        <v>907</v>
      </c>
      <c r="AA6" s="14">
        <v>454</v>
      </c>
      <c r="AB6" s="14">
        <v>456</v>
      </c>
      <c r="AC6" s="14">
        <v>0</v>
      </c>
      <c r="AD6" s="14">
        <v>0</v>
      </c>
      <c r="AE6" s="15">
        <v>0</v>
      </c>
      <c r="AF6" s="9">
        <v>0</v>
      </c>
      <c r="AG6" s="10">
        <v>454</v>
      </c>
      <c r="AH6" s="10">
        <v>0</v>
      </c>
      <c r="AI6" s="11">
        <v>0</v>
      </c>
      <c r="AJ6" s="11">
        <v>454</v>
      </c>
      <c r="AK6" s="12">
        <v>0</v>
      </c>
      <c r="AL6" s="13">
        <v>0</v>
      </c>
      <c r="AM6" s="14">
        <v>0</v>
      </c>
      <c r="AN6" s="14">
        <v>0</v>
      </c>
      <c r="AO6" s="14">
        <v>0</v>
      </c>
      <c r="AP6" s="14">
        <v>0</v>
      </c>
      <c r="AQ6" s="16">
        <v>0</v>
      </c>
      <c r="AR6" s="9">
        <v>0</v>
      </c>
      <c r="AS6" s="10">
        <v>0</v>
      </c>
      <c r="AT6" s="10">
        <v>0</v>
      </c>
      <c r="AU6" s="11">
        <v>0</v>
      </c>
      <c r="AV6" s="11">
        <v>3078</v>
      </c>
      <c r="AW6" s="12">
        <v>0</v>
      </c>
      <c r="AX6" s="17">
        <v>0</v>
      </c>
      <c r="AY6" s="18">
        <v>0</v>
      </c>
      <c r="AZ6" s="18">
        <v>0</v>
      </c>
      <c r="BA6" s="18">
        <v>0</v>
      </c>
      <c r="BB6" s="18">
        <v>0</v>
      </c>
      <c r="BC6" s="19">
        <v>0</v>
      </c>
      <c r="BD6" s="20">
        <v>0</v>
      </c>
      <c r="BE6" s="21">
        <v>0</v>
      </c>
      <c r="BF6" s="21">
        <v>0</v>
      </c>
      <c r="BG6" s="22">
        <v>0</v>
      </c>
      <c r="BH6" s="22">
        <v>2900</v>
      </c>
      <c r="BI6" s="23">
        <v>0</v>
      </c>
      <c r="BJ6" s="24">
        <v>0</v>
      </c>
      <c r="BK6" s="25">
        <v>0</v>
      </c>
      <c r="BL6" s="25">
        <v>0</v>
      </c>
      <c r="BM6" s="25">
        <v>4</v>
      </c>
      <c r="BN6" s="25">
        <v>0</v>
      </c>
      <c r="BO6" s="26">
        <v>0</v>
      </c>
      <c r="BP6" s="27">
        <v>0</v>
      </c>
      <c r="BQ6" s="28">
        <v>0</v>
      </c>
      <c r="BR6" s="28">
        <v>0</v>
      </c>
      <c r="BS6" s="22">
        <v>0</v>
      </c>
      <c r="BT6" s="22">
        <v>0</v>
      </c>
      <c r="BU6" s="29">
        <v>0</v>
      </c>
      <c r="BV6" s="17">
        <v>0</v>
      </c>
      <c r="BW6" s="18">
        <v>0</v>
      </c>
      <c r="BX6" s="18">
        <v>0</v>
      </c>
      <c r="BY6" s="18">
        <v>0</v>
      </c>
      <c r="BZ6" s="18">
        <v>0</v>
      </c>
      <c r="CA6" s="19">
        <v>0</v>
      </c>
      <c r="CB6" s="20">
        <v>0</v>
      </c>
      <c r="CC6" s="28">
        <v>0</v>
      </c>
      <c r="CD6" s="28">
        <v>0</v>
      </c>
      <c r="CE6" s="22">
        <v>0</v>
      </c>
      <c r="CF6" s="22">
        <v>0</v>
      </c>
      <c r="CG6" s="23">
        <v>0</v>
      </c>
      <c r="CH6" s="17">
        <v>0</v>
      </c>
      <c r="CI6" s="18">
        <v>0</v>
      </c>
      <c r="CJ6" s="18">
        <v>0</v>
      </c>
      <c r="CK6" s="18">
        <v>0</v>
      </c>
      <c r="CL6" s="18">
        <v>0</v>
      </c>
      <c r="CM6" s="19">
        <v>0</v>
      </c>
      <c r="CN6" s="20">
        <v>0</v>
      </c>
      <c r="CO6" s="28">
        <v>0</v>
      </c>
      <c r="CP6" s="28">
        <v>0</v>
      </c>
      <c r="CQ6" s="22">
        <v>0</v>
      </c>
      <c r="CR6" s="30">
        <v>0</v>
      </c>
      <c r="CS6" s="23">
        <v>0</v>
      </c>
      <c r="CT6" s="17">
        <v>0</v>
      </c>
      <c r="CU6" s="18">
        <v>0</v>
      </c>
      <c r="CV6" s="18">
        <v>0</v>
      </c>
      <c r="CW6" s="18">
        <v>0</v>
      </c>
      <c r="CX6" s="18">
        <v>0</v>
      </c>
      <c r="CY6" s="19">
        <v>0</v>
      </c>
      <c r="CZ6" s="20">
        <v>0</v>
      </c>
      <c r="DA6" s="28">
        <v>0</v>
      </c>
      <c r="DB6" s="28">
        <v>0</v>
      </c>
      <c r="DC6" s="30">
        <v>0</v>
      </c>
      <c r="DD6" s="22">
        <v>0</v>
      </c>
      <c r="DE6" s="23">
        <v>0</v>
      </c>
      <c r="DF6" s="17">
        <v>0</v>
      </c>
      <c r="DG6" s="18">
        <v>0</v>
      </c>
      <c r="DH6" s="18">
        <v>0</v>
      </c>
      <c r="DI6" s="18">
        <v>0</v>
      </c>
      <c r="DJ6" s="18">
        <v>0</v>
      </c>
      <c r="DK6" s="19">
        <v>0</v>
      </c>
      <c r="DL6" s="20">
        <v>0</v>
      </c>
      <c r="DM6" s="28">
        <v>0</v>
      </c>
      <c r="DN6" s="28">
        <v>0</v>
      </c>
      <c r="DO6" s="30">
        <v>0</v>
      </c>
      <c r="DP6" s="22">
        <v>0</v>
      </c>
      <c r="DQ6" s="136">
        <v>0</v>
      </c>
      <c r="DR6" s="17">
        <v>0</v>
      </c>
      <c r="DS6" s="18">
        <v>0</v>
      </c>
      <c r="DT6" s="18">
        <v>0</v>
      </c>
      <c r="DU6" s="18">
        <v>0</v>
      </c>
      <c r="DV6" s="18">
        <v>0</v>
      </c>
      <c r="DW6" s="19">
        <v>0</v>
      </c>
      <c r="DX6" s="20">
        <v>0</v>
      </c>
      <c r="DY6" s="28">
        <v>0</v>
      </c>
      <c r="DZ6" s="28">
        <v>0</v>
      </c>
      <c r="EA6" s="31">
        <v>0</v>
      </c>
      <c r="EB6" s="22">
        <v>0</v>
      </c>
      <c r="EC6" s="22">
        <v>0</v>
      </c>
      <c r="ED6" s="124">
        <v>0</v>
      </c>
      <c r="EE6" s="10">
        <v>0</v>
      </c>
      <c r="EF6" s="10">
        <v>0</v>
      </c>
      <c r="EG6" s="10">
        <v>0</v>
      </c>
      <c r="EH6" s="10">
        <v>0</v>
      </c>
      <c r="EI6" s="10">
        <v>0</v>
      </c>
      <c r="EJ6" s="10">
        <v>0</v>
      </c>
      <c r="EK6" s="10">
        <v>0</v>
      </c>
      <c r="EL6" s="10">
        <v>0</v>
      </c>
      <c r="EM6" s="10">
        <v>0</v>
      </c>
      <c r="EN6" s="10">
        <v>0</v>
      </c>
      <c r="EO6" s="10">
        <v>0</v>
      </c>
      <c r="EP6" s="124">
        <v>0</v>
      </c>
      <c r="EQ6" s="22">
        <v>0</v>
      </c>
      <c r="ER6" s="22">
        <v>0</v>
      </c>
      <c r="ES6" s="22">
        <v>0</v>
      </c>
      <c r="ET6" s="22">
        <v>0</v>
      </c>
      <c r="EU6" s="22">
        <v>0</v>
      </c>
      <c r="EV6" s="22">
        <v>0</v>
      </c>
      <c r="EW6" s="22">
        <v>0</v>
      </c>
      <c r="EX6" s="22">
        <v>0</v>
      </c>
      <c r="EY6" s="22">
        <v>0</v>
      </c>
      <c r="EZ6" s="22">
        <v>0</v>
      </c>
      <c r="FA6" s="23">
        <v>0</v>
      </c>
      <c r="FB6" s="22">
        <v>0</v>
      </c>
      <c r="FC6" s="22">
        <v>0</v>
      </c>
      <c r="FD6" s="22">
        <v>0</v>
      </c>
      <c r="FE6" s="22">
        <v>0</v>
      </c>
      <c r="FF6" s="22">
        <v>0</v>
      </c>
      <c r="FG6" s="22">
        <v>0</v>
      </c>
      <c r="FH6" s="22">
        <v>0</v>
      </c>
      <c r="FI6" s="22">
        <v>0</v>
      </c>
      <c r="FJ6" s="22">
        <v>0</v>
      </c>
      <c r="FK6" s="22">
        <v>0</v>
      </c>
      <c r="FL6" s="22">
        <v>0</v>
      </c>
      <c r="FM6" s="23">
        <v>0</v>
      </c>
    </row>
    <row r="7" spans="1:170" ht="13.5" customHeight="1" x14ac:dyDescent="0.2">
      <c r="A7" s="135" t="s">
        <v>64</v>
      </c>
      <c r="B7" s="7">
        <v>0</v>
      </c>
      <c r="C7" s="8">
        <v>0</v>
      </c>
      <c r="D7" s="8">
        <v>0</v>
      </c>
      <c r="E7" s="8">
        <v>0</v>
      </c>
      <c r="F7" s="8">
        <v>0</v>
      </c>
      <c r="G7" s="9">
        <v>0</v>
      </c>
      <c r="H7" s="9">
        <v>0</v>
      </c>
      <c r="I7" s="10">
        <v>0</v>
      </c>
      <c r="J7" s="10">
        <v>0</v>
      </c>
      <c r="K7" s="11">
        <v>0</v>
      </c>
      <c r="L7" s="11">
        <v>0</v>
      </c>
      <c r="M7" s="12">
        <v>0</v>
      </c>
      <c r="N7" s="7">
        <v>0</v>
      </c>
      <c r="O7" s="8">
        <v>0</v>
      </c>
      <c r="P7" s="8">
        <v>0</v>
      </c>
      <c r="Q7" s="8">
        <v>0</v>
      </c>
      <c r="R7" s="8">
        <v>0</v>
      </c>
      <c r="S7" s="9">
        <v>0</v>
      </c>
      <c r="T7" s="9">
        <v>0</v>
      </c>
      <c r="U7" s="10">
        <v>0</v>
      </c>
      <c r="V7" s="10">
        <v>0</v>
      </c>
      <c r="W7" s="11">
        <v>0</v>
      </c>
      <c r="X7" s="11">
        <v>0</v>
      </c>
      <c r="Y7" s="12">
        <v>0</v>
      </c>
      <c r="Z7" s="13">
        <v>0</v>
      </c>
      <c r="AA7" s="14">
        <v>0</v>
      </c>
      <c r="AB7" s="14">
        <v>0</v>
      </c>
      <c r="AC7" s="14">
        <v>0</v>
      </c>
      <c r="AD7" s="14">
        <v>0</v>
      </c>
      <c r="AE7" s="15">
        <v>0</v>
      </c>
      <c r="AF7" s="9">
        <v>0</v>
      </c>
      <c r="AG7" s="10">
        <v>0</v>
      </c>
      <c r="AH7" s="10">
        <v>0</v>
      </c>
      <c r="AI7" s="11">
        <v>0</v>
      </c>
      <c r="AJ7" s="11">
        <v>0</v>
      </c>
      <c r="AK7" s="12">
        <v>0</v>
      </c>
      <c r="AL7" s="13">
        <v>0</v>
      </c>
      <c r="AM7" s="14">
        <v>0</v>
      </c>
      <c r="AN7" s="14">
        <v>0</v>
      </c>
      <c r="AO7" s="14">
        <v>0</v>
      </c>
      <c r="AP7" s="14">
        <v>0</v>
      </c>
      <c r="AQ7" s="16">
        <v>0</v>
      </c>
      <c r="AR7" s="9">
        <v>0</v>
      </c>
      <c r="AS7" s="10">
        <v>0</v>
      </c>
      <c r="AT7" s="10">
        <v>19700</v>
      </c>
      <c r="AU7" s="11">
        <v>0</v>
      </c>
      <c r="AV7" s="11">
        <v>0</v>
      </c>
      <c r="AW7" s="12">
        <v>0</v>
      </c>
      <c r="AX7" s="17">
        <v>0</v>
      </c>
      <c r="AY7" s="18">
        <v>0</v>
      </c>
      <c r="AZ7" s="18">
        <v>0</v>
      </c>
      <c r="BA7" s="18">
        <v>0</v>
      </c>
      <c r="BB7" s="18">
        <v>0</v>
      </c>
      <c r="BC7" s="19">
        <v>0</v>
      </c>
      <c r="BD7" s="20">
        <v>0</v>
      </c>
      <c r="BE7" s="21">
        <v>0</v>
      </c>
      <c r="BF7" s="21">
        <v>13825</v>
      </c>
      <c r="BG7" s="22">
        <v>0</v>
      </c>
      <c r="BH7" s="22">
        <v>0</v>
      </c>
      <c r="BI7" s="23">
        <v>0</v>
      </c>
      <c r="BJ7" s="24">
        <v>0</v>
      </c>
      <c r="BK7" s="25">
        <v>0</v>
      </c>
      <c r="BL7" s="25">
        <v>0</v>
      </c>
      <c r="BM7" s="25">
        <v>0</v>
      </c>
      <c r="BN7" s="25">
        <v>0</v>
      </c>
      <c r="BO7" s="26">
        <v>0</v>
      </c>
      <c r="BP7" s="27">
        <v>0</v>
      </c>
      <c r="BQ7" s="28">
        <v>0</v>
      </c>
      <c r="BR7" s="28">
        <v>0</v>
      </c>
      <c r="BS7" s="22">
        <v>0</v>
      </c>
      <c r="BT7" s="22">
        <v>0</v>
      </c>
      <c r="BU7" s="29">
        <v>0</v>
      </c>
      <c r="BV7" s="17">
        <v>0</v>
      </c>
      <c r="BW7" s="18">
        <v>0</v>
      </c>
      <c r="BX7" s="18">
        <v>0</v>
      </c>
      <c r="BY7" s="18">
        <v>0</v>
      </c>
      <c r="BZ7" s="18">
        <v>0</v>
      </c>
      <c r="CA7" s="19">
        <v>0</v>
      </c>
      <c r="CB7" s="20">
        <v>0</v>
      </c>
      <c r="CC7" s="28">
        <v>0</v>
      </c>
      <c r="CD7" s="28">
        <v>0</v>
      </c>
      <c r="CE7" s="22">
        <v>0</v>
      </c>
      <c r="CF7" s="22">
        <v>0</v>
      </c>
      <c r="CG7" s="23">
        <v>0</v>
      </c>
      <c r="CH7" s="17">
        <v>0</v>
      </c>
      <c r="CI7" s="18">
        <v>0</v>
      </c>
      <c r="CJ7" s="18">
        <v>0</v>
      </c>
      <c r="CK7" s="18">
        <v>0</v>
      </c>
      <c r="CL7" s="18">
        <v>0</v>
      </c>
      <c r="CM7" s="19">
        <v>0</v>
      </c>
      <c r="CN7" s="20">
        <v>0</v>
      </c>
      <c r="CO7" s="28">
        <v>0</v>
      </c>
      <c r="CP7" s="28">
        <v>0</v>
      </c>
      <c r="CQ7" s="22">
        <v>0</v>
      </c>
      <c r="CR7" s="30">
        <v>0</v>
      </c>
      <c r="CS7" s="23">
        <v>0</v>
      </c>
      <c r="CT7" s="17">
        <v>0</v>
      </c>
      <c r="CU7" s="18">
        <v>0</v>
      </c>
      <c r="CV7" s="18">
        <v>0</v>
      </c>
      <c r="CW7" s="18">
        <v>0</v>
      </c>
      <c r="CX7" s="18">
        <v>0</v>
      </c>
      <c r="CY7" s="19">
        <v>0</v>
      </c>
      <c r="CZ7" s="20">
        <v>0</v>
      </c>
      <c r="DA7" s="28">
        <v>0</v>
      </c>
      <c r="DB7" s="28">
        <v>0</v>
      </c>
      <c r="DC7" s="30">
        <v>0</v>
      </c>
      <c r="DD7" s="22">
        <v>0</v>
      </c>
      <c r="DE7" s="23">
        <v>0</v>
      </c>
      <c r="DF7" s="17">
        <v>0</v>
      </c>
      <c r="DG7" s="18">
        <v>0</v>
      </c>
      <c r="DH7" s="18">
        <v>0</v>
      </c>
      <c r="DI7" s="18">
        <v>0</v>
      </c>
      <c r="DJ7" s="18">
        <v>0</v>
      </c>
      <c r="DK7" s="19">
        <v>0</v>
      </c>
      <c r="DL7" s="20">
        <v>0</v>
      </c>
      <c r="DM7" s="28">
        <v>0</v>
      </c>
      <c r="DN7" s="28">
        <v>0</v>
      </c>
      <c r="DO7" s="30">
        <v>0</v>
      </c>
      <c r="DP7" s="22">
        <v>0</v>
      </c>
      <c r="DQ7" s="136">
        <v>0</v>
      </c>
      <c r="DR7" s="17">
        <v>0</v>
      </c>
      <c r="DS7" s="18">
        <v>0</v>
      </c>
      <c r="DT7" s="18">
        <v>0</v>
      </c>
      <c r="DU7" s="18">
        <v>0</v>
      </c>
      <c r="DV7" s="18">
        <v>0</v>
      </c>
      <c r="DW7" s="19">
        <v>0</v>
      </c>
      <c r="DX7" s="20">
        <v>0</v>
      </c>
      <c r="DY7" s="28">
        <v>0</v>
      </c>
      <c r="DZ7" s="28">
        <v>0</v>
      </c>
      <c r="EA7" s="31">
        <v>0</v>
      </c>
      <c r="EB7" s="22">
        <v>0</v>
      </c>
      <c r="EC7" s="22">
        <v>0</v>
      </c>
      <c r="ED7" s="124">
        <v>0</v>
      </c>
      <c r="EE7" s="10">
        <v>0</v>
      </c>
      <c r="EF7" s="10">
        <v>0</v>
      </c>
      <c r="EG7" s="10">
        <v>0</v>
      </c>
      <c r="EH7" s="10">
        <v>0</v>
      </c>
      <c r="EI7" s="10">
        <v>0</v>
      </c>
      <c r="EJ7" s="10">
        <v>0</v>
      </c>
      <c r="EK7" s="10">
        <v>0</v>
      </c>
      <c r="EL7" s="10">
        <v>0</v>
      </c>
      <c r="EM7" s="10">
        <v>0</v>
      </c>
      <c r="EN7" s="10">
        <v>0</v>
      </c>
      <c r="EO7" s="10">
        <v>0</v>
      </c>
      <c r="EP7" s="124">
        <v>0</v>
      </c>
      <c r="EQ7" s="22">
        <v>0</v>
      </c>
      <c r="ER7" s="22">
        <v>0</v>
      </c>
      <c r="ES7" s="22">
        <v>0</v>
      </c>
      <c r="ET7" s="22">
        <v>0</v>
      </c>
      <c r="EU7" s="22">
        <v>0</v>
      </c>
      <c r="EV7" s="22">
        <v>0</v>
      </c>
      <c r="EW7" s="22">
        <v>0</v>
      </c>
      <c r="EX7" s="22">
        <v>0</v>
      </c>
      <c r="EY7" s="22">
        <v>0</v>
      </c>
      <c r="EZ7" s="22">
        <v>0</v>
      </c>
      <c r="FA7" s="23">
        <v>0</v>
      </c>
      <c r="FB7" s="22">
        <v>0</v>
      </c>
      <c r="FC7" s="22">
        <v>0</v>
      </c>
      <c r="FD7" s="22">
        <v>0</v>
      </c>
      <c r="FE7" s="22">
        <v>0</v>
      </c>
      <c r="FF7" s="22">
        <v>0</v>
      </c>
      <c r="FG7" s="22">
        <v>0</v>
      </c>
      <c r="FH7" s="22">
        <v>0</v>
      </c>
      <c r="FI7" s="22">
        <v>0</v>
      </c>
      <c r="FJ7" s="22">
        <v>0</v>
      </c>
      <c r="FK7" s="22">
        <v>0</v>
      </c>
      <c r="FL7" s="22">
        <v>0</v>
      </c>
      <c r="FM7" s="23">
        <v>0</v>
      </c>
    </row>
    <row r="8" spans="1:170" ht="13.5" customHeight="1" x14ac:dyDescent="0.2">
      <c r="A8" s="135" t="s">
        <v>37</v>
      </c>
      <c r="B8" s="7">
        <v>0</v>
      </c>
      <c r="C8" s="8">
        <v>0</v>
      </c>
      <c r="D8" s="8">
        <v>0</v>
      </c>
      <c r="E8" s="8">
        <v>0</v>
      </c>
      <c r="F8" s="8">
        <v>0</v>
      </c>
      <c r="G8" s="9">
        <v>0</v>
      </c>
      <c r="H8" s="9">
        <v>0</v>
      </c>
      <c r="I8" s="10">
        <v>0</v>
      </c>
      <c r="J8" s="10">
        <v>0</v>
      </c>
      <c r="K8" s="11">
        <v>0</v>
      </c>
      <c r="L8" s="11">
        <v>0</v>
      </c>
      <c r="M8" s="12">
        <v>0</v>
      </c>
      <c r="N8" s="7">
        <v>19</v>
      </c>
      <c r="O8" s="8">
        <v>0</v>
      </c>
      <c r="P8" s="8">
        <v>0</v>
      </c>
      <c r="Q8" s="8">
        <v>0</v>
      </c>
      <c r="R8" s="8">
        <v>0</v>
      </c>
      <c r="S8" s="9">
        <v>0</v>
      </c>
      <c r="T8" s="9">
        <v>0</v>
      </c>
      <c r="U8" s="10">
        <v>0</v>
      </c>
      <c r="V8" s="10">
        <v>0</v>
      </c>
      <c r="W8" s="11">
        <v>0</v>
      </c>
      <c r="X8" s="11">
        <v>0</v>
      </c>
      <c r="Y8" s="12">
        <v>0</v>
      </c>
      <c r="Z8" s="13">
        <v>0</v>
      </c>
      <c r="AA8" s="14">
        <v>0</v>
      </c>
      <c r="AB8" s="14">
        <v>0</v>
      </c>
      <c r="AC8" s="14">
        <v>0</v>
      </c>
      <c r="AD8" s="14">
        <v>0</v>
      </c>
      <c r="AE8" s="15">
        <v>0</v>
      </c>
      <c r="AF8" s="9">
        <v>0</v>
      </c>
      <c r="AG8" s="10">
        <v>0</v>
      </c>
      <c r="AH8" s="10">
        <v>0</v>
      </c>
      <c r="AI8" s="11">
        <v>0</v>
      </c>
      <c r="AJ8" s="11">
        <v>0</v>
      </c>
      <c r="AK8" s="12">
        <v>0</v>
      </c>
      <c r="AL8" s="13">
        <v>0</v>
      </c>
      <c r="AM8" s="14">
        <v>0</v>
      </c>
      <c r="AN8" s="14">
        <v>0</v>
      </c>
      <c r="AO8" s="14">
        <v>0</v>
      </c>
      <c r="AP8" s="14">
        <v>0</v>
      </c>
      <c r="AQ8" s="16">
        <v>0</v>
      </c>
      <c r="AR8" s="9">
        <v>0</v>
      </c>
      <c r="AS8" s="10">
        <v>0</v>
      </c>
      <c r="AT8" s="10">
        <v>0</v>
      </c>
      <c r="AU8" s="11">
        <v>0</v>
      </c>
      <c r="AV8" s="11">
        <v>0</v>
      </c>
      <c r="AW8" s="12">
        <v>0</v>
      </c>
      <c r="AX8" s="1">
        <v>0</v>
      </c>
      <c r="AY8" s="1">
        <v>0</v>
      </c>
      <c r="AZ8" s="1">
        <v>0</v>
      </c>
      <c r="BA8" s="1">
        <v>0</v>
      </c>
      <c r="BB8" s="1">
        <v>0</v>
      </c>
      <c r="BC8" s="1">
        <v>0</v>
      </c>
      <c r="BD8" s="1">
        <v>0</v>
      </c>
      <c r="BE8" s="1">
        <v>0</v>
      </c>
      <c r="BF8" s="1">
        <v>0</v>
      </c>
      <c r="BG8" s="1">
        <v>0</v>
      </c>
      <c r="BH8" s="1">
        <v>0</v>
      </c>
      <c r="BI8" s="1">
        <v>0</v>
      </c>
      <c r="BJ8" s="24">
        <v>0</v>
      </c>
      <c r="BK8" s="25">
        <v>0</v>
      </c>
      <c r="BL8" s="25">
        <v>0</v>
      </c>
      <c r="BM8" s="25">
        <v>0</v>
      </c>
      <c r="BN8" s="25">
        <v>0</v>
      </c>
      <c r="BO8" s="26">
        <v>0</v>
      </c>
      <c r="BP8" s="27">
        <v>0</v>
      </c>
      <c r="BQ8" s="28">
        <v>0</v>
      </c>
      <c r="BR8" s="28">
        <v>0</v>
      </c>
      <c r="BS8" s="22">
        <v>0</v>
      </c>
      <c r="BT8" s="22">
        <v>0</v>
      </c>
      <c r="BU8" s="29">
        <v>0</v>
      </c>
      <c r="BV8" s="17">
        <v>0</v>
      </c>
      <c r="BW8" s="18">
        <v>0</v>
      </c>
      <c r="BX8" s="18">
        <v>0</v>
      </c>
      <c r="BY8" s="18">
        <v>0</v>
      </c>
      <c r="BZ8" s="18">
        <v>0</v>
      </c>
      <c r="CA8" s="19">
        <v>0</v>
      </c>
      <c r="CB8" s="20">
        <v>0</v>
      </c>
      <c r="CC8" s="28">
        <v>0</v>
      </c>
      <c r="CD8" s="28">
        <v>0</v>
      </c>
      <c r="CE8" s="22">
        <v>0</v>
      </c>
      <c r="CF8" s="22">
        <v>0</v>
      </c>
      <c r="CG8" s="23">
        <v>0</v>
      </c>
      <c r="CH8" s="17">
        <v>0</v>
      </c>
      <c r="CI8" s="18">
        <v>0</v>
      </c>
      <c r="CJ8" s="18">
        <v>0</v>
      </c>
      <c r="CK8" s="18">
        <v>0</v>
      </c>
      <c r="CL8" s="18">
        <v>0</v>
      </c>
      <c r="CM8" s="19">
        <v>0</v>
      </c>
      <c r="CN8" s="20">
        <v>0</v>
      </c>
      <c r="CO8" s="28">
        <v>0</v>
      </c>
      <c r="CP8" s="28">
        <v>0</v>
      </c>
      <c r="CQ8" s="22">
        <v>0</v>
      </c>
      <c r="CR8" s="30">
        <v>0</v>
      </c>
      <c r="CS8" s="23">
        <v>0</v>
      </c>
      <c r="CT8" s="17">
        <v>0</v>
      </c>
      <c r="CU8" s="18">
        <v>0</v>
      </c>
      <c r="CV8" s="18">
        <v>0</v>
      </c>
      <c r="CW8" s="18">
        <v>0</v>
      </c>
      <c r="CX8" s="18">
        <v>0</v>
      </c>
      <c r="CY8" s="19">
        <v>0</v>
      </c>
      <c r="CZ8" s="20">
        <v>0</v>
      </c>
      <c r="DA8" s="28">
        <v>0</v>
      </c>
      <c r="DB8" s="28">
        <v>0</v>
      </c>
      <c r="DC8" s="30">
        <v>0</v>
      </c>
      <c r="DD8" s="22">
        <v>0</v>
      </c>
      <c r="DE8" s="23">
        <v>0</v>
      </c>
      <c r="DF8" s="17">
        <v>0</v>
      </c>
      <c r="DG8" s="18">
        <v>0</v>
      </c>
      <c r="DH8" s="18">
        <v>0</v>
      </c>
      <c r="DI8" s="18">
        <v>0</v>
      </c>
      <c r="DJ8" s="18">
        <v>0</v>
      </c>
      <c r="DK8" s="19">
        <v>0</v>
      </c>
      <c r="DL8" s="20">
        <v>0</v>
      </c>
      <c r="DM8" s="28">
        <v>0</v>
      </c>
      <c r="DN8" s="28">
        <v>0</v>
      </c>
      <c r="DO8" s="30">
        <v>0</v>
      </c>
      <c r="DP8" s="22">
        <v>0</v>
      </c>
      <c r="DQ8" s="136">
        <v>0</v>
      </c>
      <c r="DR8" s="17">
        <v>0</v>
      </c>
      <c r="DS8" s="18">
        <v>0</v>
      </c>
      <c r="DT8" s="18">
        <v>0</v>
      </c>
      <c r="DU8" s="18">
        <v>0</v>
      </c>
      <c r="DV8" s="18">
        <v>0</v>
      </c>
      <c r="DW8" s="19">
        <v>0</v>
      </c>
      <c r="DX8" s="20">
        <v>0</v>
      </c>
      <c r="DY8" s="28">
        <v>0</v>
      </c>
      <c r="DZ8" s="28">
        <v>0</v>
      </c>
      <c r="EA8" s="31">
        <v>0</v>
      </c>
      <c r="EB8" s="22">
        <v>0</v>
      </c>
      <c r="EC8" s="22">
        <v>0</v>
      </c>
      <c r="ED8" s="124">
        <v>0</v>
      </c>
      <c r="EE8" s="10">
        <v>0</v>
      </c>
      <c r="EF8" s="10">
        <v>0</v>
      </c>
      <c r="EG8" s="10">
        <v>0</v>
      </c>
      <c r="EH8" s="10">
        <v>0</v>
      </c>
      <c r="EI8" s="10">
        <v>0</v>
      </c>
      <c r="EJ8" s="10">
        <v>0</v>
      </c>
      <c r="EK8" s="10">
        <v>0</v>
      </c>
      <c r="EL8" s="10">
        <v>0</v>
      </c>
      <c r="EM8" s="10">
        <v>0</v>
      </c>
      <c r="EN8" s="10">
        <v>0</v>
      </c>
      <c r="EO8" s="10">
        <v>0</v>
      </c>
      <c r="EP8" s="124">
        <v>0</v>
      </c>
      <c r="EQ8" s="22">
        <v>0</v>
      </c>
      <c r="ER8" s="22">
        <v>0</v>
      </c>
      <c r="ES8" s="22">
        <v>0</v>
      </c>
      <c r="ET8" s="22">
        <v>0</v>
      </c>
      <c r="EU8" s="22">
        <v>0</v>
      </c>
      <c r="EV8" s="22">
        <v>0</v>
      </c>
      <c r="EW8" s="22">
        <v>0</v>
      </c>
      <c r="EX8" s="22">
        <v>0</v>
      </c>
      <c r="EY8" s="22">
        <v>0</v>
      </c>
      <c r="EZ8" s="22">
        <v>0</v>
      </c>
      <c r="FA8" s="23">
        <v>0</v>
      </c>
      <c r="FB8" s="22">
        <v>0</v>
      </c>
      <c r="FC8" s="22">
        <v>0</v>
      </c>
      <c r="FD8" s="22">
        <v>0</v>
      </c>
      <c r="FE8" s="22">
        <v>0</v>
      </c>
      <c r="FF8" s="22">
        <v>0</v>
      </c>
      <c r="FG8" s="22">
        <v>0</v>
      </c>
      <c r="FH8" s="22">
        <v>0</v>
      </c>
      <c r="FI8" s="22">
        <v>0</v>
      </c>
      <c r="FJ8" s="22">
        <v>0</v>
      </c>
      <c r="FK8" s="22">
        <v>0</v>
      </c>
      <c r="FL8" s="22">
        <v>0</v>
      </c>
      <c r="FM8" s="23">
        <v>0</v>
      </c>
    </row>
    <row r="9" spans="1:170" ht="13.5" customHeight="1" x14ac:dyDescent="0.2">
      <c r="A9" s="135" t="s">
        <v>38</v>
      </c>
      <c r="B9" s="7">
        <v>0</v>
      </c>
      <c r="C9" s="8">
        <v>0</v>
      </c>
      <c r="D9" s="8">
        <v>0</v>
      </c>
      <c r="E9" s="8">
        <v>0</v>
      </c>
      <c r="F9" s="8">
        <v>0</v>
      </c>
      <c r="G9" s="9">
        <v>0</v>
      </c>
      <c r="H9" s="9">
        <v>0</v>
      </c>
      <c r="I9" s="10">
        <v>1982</v>
      </c>
      <c r="J9" s="10">
        <v>5600</v>
      </c>
      <c r="K9" s="11">
        <v>5308</v>
      </c>
      <c r="L9" s="11">
        <v>4308</v>
      </c>
      <c r="M9" s="12">
        <v>3286</v>
      </c>
      <c r="N9" s="7">
        <v>1108</v>
      </c>
      <c r="O9" s="8">
        <v>22</v>
      </c>
      <c r="P9" s="8">
        <v>0</v>
      </c>
      <c r="Q9" s="8">
        <v>600</v>
      </c>
      <c r="R9" s="8">
        <v>0</v>
      </c>
      <c r="S9" s="9">
        <v>1560</v>
      </c>
      <c r="T9" s="9">
        <v>0</v>
      </c>
      <c r="U9" s="10">
        <v>0</v>
      </c>
      <c r="V9" s="10">
        <v>0</v>
      </c>
      <c r="W9" s="11">
        <v>0</v>
      </c>
      <c r="X9" s="11">
        <v>0</v>
      </c>
      <c r="Y9" s="12">
        <v>0</v>
      </c>
      <c r="Z9" s="13">
        <v>0</v>
      </c>
      <c r="AA9" s="14">
        <v>0</v>
      </c>
      <c r="AB9" s="14">
        <v>0</v>
      </c>
      <c r="AC9" s="14">
        <v>0</v>
      </c>
      <c r="AD9" s="14">
        <v>0</v>
      </c>
      <c r="AE9" s="15">
        <v>0</v>
      </c>
      <c r="AF9" s="9">
        <v>0</v>
      </c>
      <c r="AG9" s="10">
        <v>4210</v>
      </c>
      <c r="AH9" s="10">
        <v>6018</v>
      </c>
      <c r="AI9" s="11">
        <v>3758</v>
      </c>
      <c r="AJ9" s="11">
        <v>2698</v>
      </c>
      <c r="AK9" s="12">
        <v>3803</v>
      </c>
      <c r="AL9" s="13">
        <v>9874</v>
      </c>
      <c r="AM9" s="14">
        <v>1425</v>
      </c>
      <c r="AN9" s="14">
        <v>3192</v>
      </c>
      <c r="AO9" s="14">
        <v>4190</v>
      </c>
      <c r="AP9" s="14">
        <v>4942</v>
      </c>
      <c r="AQ9" s="16">
        <v>5688</v>
      </c>
      <c r="AR9" s="9">
        <v>6636</v>
      </c>
      <c r="AS9" s="10">
        <v>3858</v>
      </c>
      <c r="AT9" s="10">
        <v>4480.8</v>
      </c>
      <c r="AU9" s="11">
        <v>8045</v>
      </c>
      <c r="AV9" s="11">
        <v>377</v>
      </c>
      <c r="AW9" s="12">
        <v>0</v>
      </c>
      <c r="AX9" s="17">
        <v>0</v>
      </c>
      <c r="AY9" s="18">
        <v>0</v>
      </c>
      <c r="AZ9" s="18">
        <v>0</v>
      </c>
      <c r="BA9" s="18">
        <v>0</v>
      </c>
      <c r="BB9" s="18">
        <v>0</v>
      </c>
      <c r="BC9" s="19">
        <v>0</v>
      </c>
      <c r="BD9" s="20">
        <v>16</v>
      </c>
      <c r="BE9" s="21">
        <v>3142</v>
      </c>
      <c r="BF9" s="21">
        <v>2168</v>
      </c>
      <c r="BG9" s="22">
        <v>2124</v>
      </c>
      <c r="BH9" s="22">
        <v>6252</v>
      </c>
      <c r="BI9" s="23">
        <v>19599.3</v>
      </c>
      <c r="BJ9" s="24">
        <v>0</v>
      </c>
      <c r="BK9" s="25">
        <v>0</v>
      </c>
      <c r="BL9" s="25">
        <v>0</v>
      </c>
      <c r="BM9" s="25">
        <v>0</v>
      </c>
      <c r="BN9" s="25">
        <v>0</v>
      </c>
      <c r="BO9" s="26">
        <v>0</v>
      </c>
      <c r="BP9" s="27">
        <v>0</v>
      </c>
      <c r="BQ9" s="28">
        <v>0</v>
      </c>
      <c r="BR9" s="28">
        <v>0</v>
      </c>
      <c r="BS9" s="22">
        <v>18000</v>
      </c>
      <c r="BT9" s="22">
        <v>0</v>
      </c>
      <c r="BU9" s="29">
        <v>0</v>
      </c>
      <c r="BV9" s="17">
        <v>0</v>
      </c>
      <c r="BW9" s="18">
        <v>0</v>
      </c>
      <c r="BX9" s="18">
        <v>0</v>
      </c>
      <c r="BY9" s="18">
        <v>0</v>
      </c>
      <c r="BZ9" s="18">
        <v>0</v>
      </c>
      <c r="CA9" s="19">
        <v>0</v>
      </c>
      <c r="CB9" s="20">
        <v>17500</v>
      </c>
      <c r="CC9" s="28">
        <v>0</v>
      </c>
      <c r="CD9" s="28">
        <v>0</v>
      </c>
      <c r="CE9" s="22">
        <v>5</v>
      </c>
      <c r="CF9" s="22">
        <v>0</v>
      </c>
      <c r="CG9" s="23">
        <v>0</v>
      </c>
      <c r="CH9" s="17">
        <v>0</v>
      </c>
      <c r="CI9" s="18">
        <v>0</v>
      </c>
      <c r="CJ9" s="18">
        <v>0</v>
      </c>
      <c r="CK9" s="18">
        <v>0</v>
      </c>
      <c r="CL9" s="18">
        <v>0</v>
      </c>
      <c r="CM9" s="19">
        <v>0</v>
      </c>
      <c r="CN9" s="20">
        <v>0</v>
      </c>
      <c r="CO9" s="28">
        <v>0</v>
      </c>
      <c r="CP9" s="28">
        <v>0</v>
      </c>
      <c r="CQ9" s="22">
        <v>0</v>
      </c>
      <c r="CR9" s="30">
        <v>0</v>
      </c>
      <c r="CS9" s="23">
        <v>0</v>
      </c>
      <c r="CT9" s="17">
        <v>0</v>
      </c>
      <c r="CU9" s="18">
        <v>0</v>
      </c>
      <c r="CV9" s="18">
        <v>0</v>
      </c>
      <c r="CW9" s="18">
        <v>0</v>
      </c>
      <c r="CX9" s="18">
        <v>0</v>
      </c>
      <c r="CY9" s="19">
        <v>0</v>
      </c>
      <c r="CZ9" s="20">
        <v>0</v>
      </c>
      <c r="DA9" s="28">
        <v>0</v>
      </c>
      <c r="DB9" s="28">
        <v>0</v>
      </c>
      <c r="DC9" s="30">
        <v>0</v>
      </c>
      <c r="DD9" s="22">
        <v>0</v>
      </c>
      <c r="DE9" s="23">
        <v>0</v>
      </c>
      <c r="DF9" s="17">
        <v>0</v>
      </c>
      <c r="DG9" s="18">
        <v>0</v>
      </c>
      <c r="DH9" s="18">
        <v>0</v>
      </c>
      <c r="DI9" s="18">
        <v>0</v>
      </c>
      <c r="DJ9" s="18">
        <v>0</v>
      </c>
      <c r="DK9" s="19">
        <v>0</v>
      </c>
      <c r="DL9" s="20">
        <v>0</v>
      </c>
      <c r="DM9" s="28">
        <v>0</v>
      </c>
      <c r="DN9" s="28">
        <v>0</v>
      </c>
      <c r="DO9" s="30">
        <v>0</v>
      </c>
      <c r="DP9" s="22">
        <v>0</v>
      </c>
      <c r="DQ9" s="136">
        <v>0</v>
      </c>
      <c r="DR9" s="17">
        <v>0</v>
      </c>
      <c r="DS9" s="18">
        <v>0</v>
      </c>
      <c r="DT9" s="18">
        <v>0</v>
      </c>
      <c r="DU9" s="18">
        <v>0</v>
      </c>
      <c r="DV9" s="18">
        <v>0</v>
      </c>
      <c r="DW9" s="19">
        <v>0</v>
      </c>
      <c r="DX9" s="20">
        <v>0</v>
      </c>
      <c r="DY9" s="28">
        <v>0</v>
      </c>
      <c r="DZ9" s="28">
        <v>0</v>
      </c>
      <c r="EA9" s="31">
        <v>0</v>
      </c>
      <c r="EB9" s="22">
        <v>0</v>
      </c>
      <c r="EC9" s="22">
        <v>0</v>
      </c>
      <c r="ED9" s="124">
        <v>0</v>
      </c>
      <c r="EE9" s="10">
        <v>0</v>
      </c>
      <c r="EF9" s="10">
        <v>0</v>
      </c>
      <c r="EG9" s="10">
        <v>0</v>
      </c>
      <c r="EH9" s="10">
        <v>0</v>
      </c>
      <c r="EI9" s="10">
        <v>0</v>
      </c>
      <c r="EJ9" s="10">
        <v>0</v>
      </c>
      <c r="EK9" s="10">
        <v>0</v>
      </c>
      <c r="EL9" s="10">
        <v>0</v>
      </c>
      <c r="EM9" s="10">
        <v>0</v>
      </c>
      <c r="EN9" s="10">
        <v>0</v>
      </c>
      <c r="EO9" s="10">
        <v>0</v>
      </c>
      <c r="EP9" s="124">
        <v>0</v>
      </c>
      <c r="EQ9" s="22">
        <v>0</v>
      </c>
      <c r="ER9" s="22">
        <v>0</v>
      </c>
      <c r="ES9" s="22">
        <v>0</v>
      </c>
      <c r="ET9" s="22">
        <v>0</v>
      </c>
      <c r="EU9" s="22">
        <v>0</v>
      </c>
      <c r="EV9" s="22">
        <v>0</v>
      </c>
      <c r="EW9" s="22">
        <v>0</v>
      </c>
      <c r="EX9" s="22">
        <v>0</v>
      </c>
      <c r="EY9" s="22">
        <v>0</v>
      </c>
      <c r="EZ9" s="22">
        <v>0</v>
      </c>
      <c r="FA9" s="23">
        <v>0</v>
      </c>
      <c r="FB9" s="22">
        <v>0</v>
      </c>
      <c r="FC9" s="22">
        <v>0</v>
      </c>
      <c r="FD9" s="22">
        <v>0</v>
      </c>
      <c r="FE9" s="22">
        <v>0</v>
      </c>
      <c r="FF9" s="22">
        <v>0</v>
      </c>
      <c r="FG9" s="22">
        <v>0</v>
      </c>
      <c r="FH9" s="22">
        <v>0</v>
      </c>
      <c r="FI9" s="22">
        <v>0</v>
      </c>
      <c r="FJ9" s="22">
        <v>0</v>
      </c>
      <c r="FK9" s="22">
        <v>0</v>
      </c>
      <c r="FL9" s="22">
        <v>0</v>
      </c>
      <c r="FM9" s="23">
        <v>0</v>
      </c>
    </row>
    <row r="10" spans="1:170" ht="13.5" customHeight="1" x14ac:dyDescent="0.2">
      <c r="A10" s="135" t="s">
        <v>39</v>
      </c>
      <c r="B10" s="7">
        <v>0</v>
      </c>
      <c r="C10" s="8">
        <v>0</v>
      </c>
      <c r="D10" s="8">
        <v>0</v>
      </c>
      <c r="E10" s="8">
        <v>0</v>
      </c>
      <c r="F10" s="8">
        <v>0</v>
      </c>
      <c r="G10" s="9">
        <v>0</v>
      </c>
      <c r="H10" s="9">
        <v>0</v>
      </c>
      <c r="I10" s="10">
        <v>0</v>
      </c>
      <c r="J10" s="10">
        <v>0</v>
      </c>
      <c r="K10" s="11">
        <v>0</v>
      </c>
      <c r="L10" s="11">
        <v>0</v>
      </c>
      <c r="M10" s="12">
        <v>0</v>
      </c>
      <c r="N10" s="7">
        <v>0</v>
      </c>
      <c r="O10" s="8">
        <v>0</v>
      </c>
      <c r="P10" s="8">
        <v>0</v>
      </c>
      <c r="Q10" s="8">
        <v>0</v>
      </c>
      <c r="R10" s="8">
        <v>0</v>
      </c>
      <c r="S10" s="9">
        <v>0</v>
      </c>
      <c r="T10" s="9">
        <v>0</v>
      </c>
      <c r="U10" s="10">
        <v>0</v>
      </c>
      <c r="V10" s="10">
        <v>0</v>
      </c>
      <c r="W10" s="11">
        <v>0</v>
      </c>
      <c r="X10" s="11">
        <v>0</v>
      </c>
      <c r="Y10" s="12">
        <v>0</v>
      </c>
      <c r="Z10" s="13">
        <v>0</v>
      </c>
      <c r="AA10" s="14">
        <v>0</v>
      </c>
      <c r="AB10" s="14">
        <v>0</v>
      </c>
      <c r="AC10" s="14">
        <v>0</v>
      </c>
      <c r="AD10" s="14">
        <v>0</v>
      </c>
      <c r="AE10" s="15">
        <v>0</v>
      </c>
      <c r="AF10" s="9">
        <v>0</v>
      </c>
      <c r="AG10" s="10">
        <v>0</v>
      </c>
      <c r="AH10" s="10">
        <v>0</v>
      </c>
      <c r="AI10" s="11">
        <v>0</v>
      </c>
      <c r="AJ10" s="11">
        <v>0</v>
      </c>
      <c r="AK10" s="12">
        <v>0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>
        <v>0</v>
      </c>
      <c r="AR10" s="1">
        <v>0</v>
      </c>
      <c r="AS10" s="1">
        <v>0</v>
      </c>
      <c r="AT10" s="1">
        <v>0</v>
      </c>
      <c r="AU10" s="1">
        <v>0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">
        <v>0</v>
      </c>
      <c r="BD10" s="1">
        <v>0</v>
      </c>
      <c r="BE10" s="1">
        <v>0</v>
      </c>
      <c r="BF10" s="1">
        <v>0</v>
      </c>
      <c r="BG10" s="1">
        <v>0</v>
      </c>
      <c r="BH10" s="1">
        <v>0</v>
      </c>
      <c r="BI10" s="1">
        <v>0</v>
      </c>
      <c r="BJ10" s="24">
        <v>0</v>
      </c>
      <c r="BK10" s="25">
        <v>0</v>
      </c>
      <c r="BL10" s="25">
        <v>0</v>
      </c>
      <c r="BM10" s="25">
        <v>0</v>
      </c>
      <c r="BN10" s="25">
        <v>0</v>
      </c>
      <c r="BO10" s="26">
        <v>0</v>
      </c>
      <c r="BP10" s="27">
        <v>0</v>
      </c>
      <c r="BQ10" s="28">
        <v>0</v>
      </c>
      <c r="BR10" s="28">
        <v>0</v>
      </c>
      <c r="BS10" s="22">
        <v>0</v>
      </c>
      <c r="BT10" s="22">
        <v>0</v>
      </c>
      <c r="BU10" s="29">
        <v>0</v>
      </c>
      <c r="BV10" s="17">
        <v>0</v>
      </c>
      <c r="BW10" s="18">
        <v>0</v>
      </c>
      <c r="BX10" s="18">
        <v>0</v>
      </c>
      <c r="BY10" s="18">
        <v>0</v>
      </c>
      <c r="BZ10" s="18">
        <v>0</v>
      </c>
      <c r="CA10" s="19">
        <v>0</v>
      </c>
      <c r="CB10" s="20">
        <v>0</v>
      </c>
      <c r="CC10" s="28">
        <v>0</v>
      </c>
      <c r="CD10" s="28">
        <v>0</v>
      </c>
      <c r="CE10" s="22">
        <v>0</v>
      </c>
      <c r="CF10" s="22">
        <v>0</v>
      </c>
      <c r="CG10" s="23">
        <v>0</v>
      </c>
      <c r="CH10" s="17">
        <v>0</v>
      </c>
      <c r="CI10" s="18">
        <v>0</v>
      </c>
      <c r="CJ10" s="18">
        <v>0</v>
      </c>
      <c r="CK10" s="18">
        <v>0</v>
      </c>
      <c r="CL10" s="18">
        <v>0</v>
      </c>
      <c r="CM10" s="19">
        <v>0</v>
      </c>
      <c r="CN10" s="20">
        <v>0</v>
      </c>
      <c r="CO10" s="28">
        <v>0</v>
      </c>
      <c r="CP10" s="28">
        <v>0</v>
      </c>
      <c r="CQ10" s="22">
        <v>0</v>
      </c>
      <c r="CR10" s="30">
        <v>0</v>
      </c>
      <c r="CS10" s="23">
        <v>0</v>
      </c>
      <c r="CT10" s="17">
        <v>0</v>
      </c>
      <c r="CU10" s="18">
        <v>0</v>
      </c>
      <c r="CV10" s="18">
        <v>0</v>
      </c>
      <c r="CW10" s="18">
        <v>0</v>
      </c>
      <c r="CX10" s="18">
        <v>0</v>
      </c>
      <c r="CY10" s="19">
        <v>0</v>
      </c>
      <c r="CZ10" s="20">
        <v>0</v>
      </c>
      <c r="DA10" s="28">
        <v>0</v>
      </c>
      <c r="DB10" s="28">
        <v>0</v>
      </c>
      <c r="DC10" s="30">
        <v>0</v>
      </c>
      <c r="DD10" s="22">
        <v>0</v>
      </c>
      <c r="DE10" s="23">
        <v>0</v>
      </c>
      <c r="DF10" s="17">
        <v>0</v>
      </c>
      <c r="DG10" s="18">
        <v>0</v>
      </c>
      <c r="DH10" s="18">
        <v>0</v>
      </c>
      <c r="DI10" s="18">
        <v>0</v>
      </c>
      <c r="DJ10" s="18">
        <v>0</v>
      </c>
      <c r="DK10" s="19">
        <v>0</v>
      </c>
      <c r="DL10" s="20">
        <v>0</v>
      </c>
      <c r="DM10" s="28">
        <v>0</v>
      </c>
      <c r="DN10" s="28">
        <v>0</v>
      </c>
      <c r="DO10" s="30">
        <v>0</v>
      </c>
      <c r="DP10" s="22">
        <v>0</v>
      </c>
      <c r="DQ10" s="136">
        <v>0</v>
      </c>
      <c r="DR10" s="17">
        <v>0</v>
      </c>
      <c r="DS10" s="18">
        <v>0</v>
      </c>
      <c r="DT10" s="18">
        <v>0</v>
      </c>
      <c r="DU10" s="18">
        <v>0</v>
      </c>
      <c r="DV10" s="18">
        <v>0</v>
      </c>
      <c r="DW10" s="19">
        <v>0</v>
      </c>
      <c r="DX10" s="20">
        <v>0</v>
      </c>
      <c r="DY10" s="28">
        <v>0</v>
      </c>
      <c r="DZ10" s="28">
        <v>0</v>
      </c>
      <c r="EA10" s="31">
        <v>0</v>
      </c>
      <c r="EB10" s="22">
        <v>0</v>
      </c>
      <c r="EC10" s="22">
        <v>0</v>
      </c>
      <c r="ED10" s="124">
        <v>0</v>
      </c>
      <c r="EE10" s="10">
        <v>0</v>
      </c>
      <c r="EF10" s="10">
        <v>0</v>
      </c>
      <c r="EG10" s="10">
        <v>0</v>
      </c>
      <c r="EH10" s="10">
        <v>0</v>
      </c>
      <c r="EI10" s="10">
        <v>0</v>
      </c>
      <c r="EJ10" s="10">
        <v>0</v>
      </c>
      <c r="EK10" s="10">
        <v>0</v>
      </c>
      <c r="EL10" s="10">
        <v>0</v>
      </c>
      <c r="EM10" s="10">
        <v>0</v>
      </c>
      <c r="EN10" s="10">
        <v>0</v>
      </c>
      <c r="EO10" s="10">
        <v>0</v>
      </c>
      <c r="EP10" s="124">
        <v>0</v>
      </c>
      <c r="EQ10" s="22">
        <v>0</v>
      </c>
      <c r="ER10" s="22">
        <v>0</v>
      </c>
      <c r="ES10" s="22">
        <v>0</v>
      </c>
      <c r="ET10" s="22">
        <v>0</v>
      </c>
      <c r="EU10" s="22">
        <v>0</v>
      </c>
      <c r="EV10" s="22">
        <v>0</v>
      </c>
      <c r="EW10" s="22">
        <v>0</v>
      </c>
      <c r="EX10" s="22">
        <v>0</v>
      </c>
      <c r="EY10" s="22">
        <v>0</v>
      </c>
      <c r="EZ10" s="22">
        <v>0</v>
      </c>
      <c r="FA10" s="23">
        <v>0</v>
      </c>
      <c r="FB10" s="22">
        <v>0</v>
      </c>
      <c r="FC10" s="22">
        <v>0</v>
      </c>
      <c r="FD10" s="22">
        <v>0</v>
      </c>
      <c r="FE10" s="22">
        <v>0</v>
      </c>
      <c r="FF10" s="22">
        <v>0</v>
      </c>
      <c r="FG10" s="22">
        <v>0</v>
      </c>
      <c r="FH10" s="22">
        <v>0</v>
      </c>
      <c r="FI10" s="22">
        <v>0</v>
      </c>
      <c r="FJ10" s="22">
        <v>0</v>
      </c>
      <c r="FK10" s="22">
        <v>0</v>
      </c>
      <c r="FL10" s="22">
        <v>0</v>
      </c>
      <c r="FM10" s="23">
        <v>0</v>
      </c>
    </row>
    <row r="11" spans="1:170" ht="13.5" customHeight="1" x14ac:dyDescent="0.2">
      <c r="A11" s="135" t="s">
        <v>40</v>
      </c>
      <c r="B11" s="7">
        <v>14034</v>
      </c>
      <c r="C11" s="8">
        <v>10212</v>
      </c>
      <c r="D11" s="8">
        <v>13619</v>
      </c>
      <c r="E11" s="8">
        <v>6830</v>
      </c>
      <c r="F11" s="8">
        <v>7132</v>
      </c>
      <c r="G11" s="9">
        <v>16177</v>
      </c>
      <c r="H11" s="9">
        <v>10529</v>
      </c>
      <c r="I11" s="10">
        <v>18974</v>
      </c>
      <c r="J11" s="10">
        <v>21125</v>
      </c>
      <c r="K11" s="11">
        <v>8827</v>
      </c>
      <c r="L11" s="11">
        <v>10869</v>
      </c>
      <c r="M11" s="12">
        <v>14477</v>
      </c>
      <c r="N11" s="7">
        <v>9819</v>
      </c>
      <c r="O11" s="8">
        <v>7656</v>
      </c>
      <c r="P11" s="8">
        <v>12652</v>
      </c>
      <c r="Q11" s="8">
        <v>13257</v>
      </c>
      <c r="R11" s="8">
        <v>9821</v>
      </c>
      <c r="S11" s="9">
        <v>19166</v>
      </c>
      <c r="T11" s="9">
        <v>13275</v>
      </c>
      <c r="U11" s="10">
        <v>10861</v>
      </c>
      <c r="V11" s="10">
        <v>5171</v>
      </c>
      <c r="W11" s="11">
        <v>4788</v>
      </c>
      <c r="X11" s="11">
        <v>3559</v>
      </c>
      <c r="Y11" s="12">
        <v>9992</v>
      </c>
      <c r="Z11" s="13">
        <v>10933</v>
      </c>
      <c r="AA11" s="14">
        <v>8974</v>
      </c>
      <c r="AB11" s="14">
        <v>9899</v>
      </c>
      <c r="AC11" s="14">
        <v>14751</v>
      </c>
      <c r="AD11" s="14">
        <v>18588</v>
      </c>
      <c r="AE11" s="15">
        <v>13523</v>
      </c>
      <c r="AF11" s="9">
        <v>10934</v>
      </c>
      <c r="AG11" s="10">
        <v>10855</v>
      </c>
      <c r="AH11" s="10">
        <v>10317</v>
      </c>
      <c r="AI11" s="11">
        <v>13789</v>
      </c>
      <c r="AJ11" s="11">
        <v>11664</v>
      </c>
      <c r="AK11" s="12">
        <v>10109</v>
      </c>
      <c r="AL11" s="13">
        <v>11536</v>
      </c>
      <c r="AM11" s="14">
        <v>12458</v>
      </c>
      <c r="AN11" s="14">
        <v>16351</v>
      </c>
      <c r="AO11" s="14">
        <v>8615</v>
      </c>
      <c r="AP11" s="14">
        <v>12105</v>
      </c>
      <c r="AQ11" s="16">
        <v>15612</v>
      </c>
      <c r="AR11" s="9">
        <v>26723</v>
      </c>
      <c r="AS11" s="10">
        <v>22255</v>
      </c>
      <c r="AT11" s="10">
        <v>6590.7</v>
      </c>
      <c r="AU11" s="11">
        <v>13452</v>
      </c>
      <c r="AV11" s="11">
        <v>6534</v>
      </c>
      <c r="AW11" s="12">
        <v>1528</v>
      </c>
      <c r="AX11" s="17">
        <v>2223</v>
      </c>
      <c r="AY11" s="18">
        <v>375</v>
      </c>
      <c r="AZ11" s="18">
        <v>442</v>
      </c>
      <c r="BA11" s="18">
        <v>531</v>
      </c>
      <c r="BB11" s="18">
        <v>7282</v>
      </c>
      <c r="BC11" s="19">
        <v>11502</v>
      </c>
      <c r="BD11" s="20">
        <v>10889</v>
      </c>
      <c r="BE11" s="21">
        <v>11199</v>
      </c>
      <c r="BF11" s="21">
        <v>9632</v>
      </c>
      <c r="BG11" s="22">
        <v>28777</v>
      </c>
      <c r="BH11" s="22">
        <v>32391</v>
      </c>
      <c r="BI11" s="23">
        <v>23390</v>
      </c>
      <c r="BJ11" s="24">
        <v>6202</v>
      </c>
      <c r="BK11" s="25">
        <v>4689</v>
      </c>
      <c r="BL11" s="25">
        <v>6950</v>
      </c>
      <c r="BM11" s="25">
        <v>5633</v>
      </c>
      <c r="BN11" s="25">
        <v>7328</v>
      </c>
      <c r="BO11" s="26">
        <v>5964</v>
      </c>
      <c r="BP11" s="27">
        <v>4378</v>
      </c>
      <c r="BQ11" s="28">
        <v>5619</v>
      </c>
      <c r="BR11" s="28">
        <v>10461</v>
      </c>
      <c r="BS11" s="22">
        <v>7449</v>
      </c>
      <c r="BT11" s="22">
        <v>7994</v>
      </c>
      <c r="BU11" s="29">
        <v>8185</v>
      </c>
      <c r="BV11" s="17">
        <v>2172</v>
      </c>
      <c r="BW11" s="18">
        <v>4802</v>
      </c>
      <c r="BX11" s="18">
        <v>7803</v>
      </c>
      <c r="BY11" s="18">
        <v>8111</v>
      </c>
      <c r="BZ11" s="18">
        <v>7731</v>
      </c>
      <c r="CA11" s="19">
        <v>1084</v>
      </c>
      <c r="CB11" s="20">
        <v>2465</v>
      </c>
      <c r="CC11" s="28">
        <v>7927</v>
      </c>
      <c r="CD11" s="28">
        <v>5944</v>
      </c>
      <c r="CE11" s="22">
        <v>5226</v>
      </c>
      <c r="CF11" s="22">
        <v>9797</v>
      </c>
      <c r="CG11" s="23">
        <v>7021</v>
      </c>
      <c r="CH11" s="17">
        <v>222</v>
      </c>
      <c r="CI11" s="18">
        <v>376</v>
      </c>
      <c r="CJ11" s="18">
        <v>2020</v>
      </c>
      <c r="CK11" s="18">
        <v>4178</v>
      </c>
      <c r="CL11" s="18">
        <v>3279</v>
      </c>
      <c r="CM11" s="19">
        <v>8555</v>
      </c>
      <c r="CN11" s="20">
        <v>4809</v>
      </c>
      <c r="CO11" s="28">
        <v>1803</v>
      </c>
      <c r="CP11" s="28">
        <v>1242</v>
      </c>
      <c r="CQ11" s="22">
        <v>2765</v>
      </c>
      <c r="CR11" s="30">
        <v>5089</v>
      </c>
      <c r="CS11" s="23">
        <v>4925</v>
      </c>
      <c r="CT11" s="17">
        <v>1017</v>
      </c>
      <c r="CU11" s="18">
        <v>707</v>
      </c>
      <c r="CV11" s="18">
        <v>89</v>
      </c>
      <c r="CW11" s="18">
        <v>624</v>
      </c>
      <c r="CX11" s="18">
        <v>605</v>
      </c>
      <c r="CY11" s="19">
        <v>2667</v>
      </c>
      <c r="CZ11" s="20">
        <v>779</v>
      </c>
      <c r="DA11" s="28">
        <v>1521</v>
      </c>
      <c r="DB11" s="28">
        <v>1639</v>
      </c>
      <c r="DC11" s="30">
        <v>1484</v>
      </c>
      <c r="DD11" s="22">
        <v>1485</v>
      </c>
      <c r="DE11" s="23">
        <v>2689</v>
      </c>
      <c r="DF11" s="17">
        <v>984</v>
      </c>
      <c r="DG11" s="18">
        <v>1660</v>
      </c>
      <c r="DH11" s="18">
        <v>0</v>
      </c>
      <c r="DI11" s="18">
        <v>550</v>
      </c>
      <c r="DJ11" s="18">
        <v>647</v>
      </c>
      <c r="DK11" s="19">
        <v>2258</v>
      </c>
      <c r="DL11" s="20">
        <v>2331</v>
      </c>
      <c r="DM11" s="28">
        <v>4147</v>
      </c>
      <c r="DN11" s="28">
        <v>5796</v>
      </c>
      <c r="DO11" s="30">
        <v>3102</v>
      </c>
      <c r="DP11" s="22">
        <v>8602</v>
      </c>
      <c r="DQ11" s="136">
        <v>4628</v>
      </c>
      <c r="DR11" s="17">
        <v>20</v>
      </c>
      <c r="DS11" s="18">
        <v>0</v>
      </c>
      <c r="DT11" s="18">
        <v>3000</v>
      </c>
      <c r="DU11" s="18">
        <v>2177</v>
      </c>
      <c r="DV11" s="18">
        <v>2398</v>
      </c>
      <c r="DW11" s="19">
        <v>4116</v>
      </c>
      <c r="DX11" s="20">
        <v>1292</v>
      </c>
      <c r="DY11" s="28">
        <v>2730</v>
      </c>
      <c r="DZ11" s="28">
        <v>3771</v>
      </c>
      <c r="EA11" s="31">
        <v>4894.8999999999996</v>
      </c>
      <c r="EB11" s="22">
        <v>3566</v>
      </c>
      <c r="EC11" s="22">
        <v>2377</v>
      </c>
      <c r="ED11" s="74">
        <v>159</v>
      </c>
      <c r="EE11" s="75">
        <v>58</v>
      </c>
      <c r="EF11" s="75">
        <v>0</v>
      </c>
      <c r="EG11" s="75">
        <v>1442</v>
      </c>
      <c r="EH11" s="75">
        <v>1748</v>
      </c>
      <c r="EI11" s="75">
        <v>1991.8</v>
      </c>
      <c r="EJ11" s="75">
        <v>607.9</v>
      </c>
      <c r="EK11" s="75">
        <v>96.4</v>
      </c>
      <c r="EL11" s="75">
        <v>192.8</v>
      </c>
      <c r="EM11" s="75">
        <v>1344.6</v>
      </c>
      <c r="EN11" s="75">
        <v>958.8</v>
      </c>
      <c r="EO11" s="75">
        <v>402</v>
      </c>
      <c r="EP11" s="130">
        <v>0</v>
      </c>
      <c r="EQ11" s="9">
        <v>0</v>
      </c>
      <c r="ER11" s="9">
        <v>0</v>
      </c>
      <c r="ES11" s="9">
        <v>1100</v>
      </c>
      <c r="ET11" s="9">
        <v>1368</v>
      </c>
      <c r="EU11" s="9">
        <v>2844</v>
      </c>
      <c r="EV11" s="9">
        <v>379.5</v>
      </c>
      <c r="EW11" s="9">
        <v>3891</v>
      </c>
      <c r="EX11" s="9">
        <v>2532</v>
      </c>
      <c r="EY11" s="9">
        <v>4049</v>
      </c>
      <c r="EZ11" s="9">
        <v>7233</v>
      </c>
      <c r="FA11" s="146">
        <v>2401</v>
      </c>
      <c r="FB11" s="19">
        <v>63.5</v>
      </c>
      <c r="FC11" s="19">
        <v>0</v>
      </c>
      <c r="FD11" s="19">
        <v>0</v>
      </c>
      <c r="FE11" s="19">
        <v>2079.5</v>
      </c>
      <c r="FF11" s="19">
        <v>6710</v>
      </c>
      <c r="FG11" s="19">
        <v>7073</v>
      </c>
      <c r="FH11" s="19">
        <v>1696.2</v>
      </c>
      <c r="FI11" s="19">
        <v>510</v>
      </c>
      <c r="FJ11" s="19">
        <v>2533.6000000000004</v>
      </c>
      <c r="FK11" s="19">
        <v>3191.8</v>
      </c>
      <c r="FL11" s="19">
        <v>883.3</v>
      </c>
      <c r="FM11" s="29">
        <v>640</v>
      </c>
    </row>
    <row r="12" spans="1:170" ht="13.5" customHeight="1" x14ac:dyDescent="0.2">
      <c r="A12" s="135" t="s">
        <v>197</v>
      </c>
      <c r="B12" s="7">
        <v>0</v>
      </c>
      <c r="C12" s="8">
        <v>0</v>
      </c>
      <c r="D12" s="8">
        <v>0</v>
      </c>
      <c r="E12" s="8">
        <v>0</v>
      </c>
      <c r="F12" s="8">
        <v>0</v>
      </c>
      <c r="G12" s="9">
        <v>0</v>
      </c>
      <c r="H12" s="9">
        <v>0</v>
      </c>
      <c r="I12" s="10">
        <v>0</v>
      </c>
      <c r="J12" s="10">
        <v>0</v>
      </c>
      <c r="K12" s="11">
        <v>0</v>
      </c>
      <c r="L12" s="11">
        <v>0</v>
      </c>
      <c r="M12" s="12">
        <v>0</v>
      </c>
      <c r="N12" s="7">
        <v>0</v>
      </c>
      <c r="O12" s="8">
        <v>0</v>
      </c>
      <c r="P12" s="8">
        <v>0</v>
      </c>
      <c r="Q12" s="8">
        <v>0</v>
      </c>
      <c r="R12" s="8">
        <v>0</v>
      </c>
      <c r="S12" s="9">
        <v>0</v>
      </c>
      <c r="T12" s="9">
        <v>0</v>
      </c>
      <c r="U12" s="10">
        <v>0</v>
      </c>
      <c r="V12" s="10">
        <v>0</v>
      </c>
      <c r="W12" s="11">
        <v>0</v>
      </c>
      <c r="X12" s="11">
        <v>0</v>
      </c>
      <c r="Y12" s="12">
        <v>0</v>
      </c>
      <c r="Z12" s="13">
        <v>0</v>
      </c>
      <c r="AA12" s="14">
        <v>0</v>
      </c>
      <c r="AB12" s="14">
        <v>0</v>
      </c>
      <c r="AC12" s="14">
        <v>0</v>
      </c>
      <c r="AD12" s="14">
        <v>0</v>
      </c>
      <c r="AE12" s="15">
        <v>0</v>
      </c>
      <c r="AF12" s="9">
        <v>0</v>
      </c>
      <c r="AG12" s="10">
        <v>0</v>
      </c>
      <c r="AH12" s="10">
        <v>0</v>
      </c>
      <c r="AI12" s="11">
        <v>0</v>
      </c>
      <c r="AJ12" s="11">
        <v>0</v>
      </c>
      <c r="AK12" s="12">
        <v>0</v>
      </c>
      <c r="AL12" s="13">
        <v>0</v>
      </c>
      <c r="AM12" s="14">
        <v>0</v>
      </c>
      <c r="AN12" s="14">
        <v>0</v>
      </c>
      <c r="AO12" s="14">
        <v>0</v>
      </c>
      <c r="AP12" s="14">
        <v>0</v>
      </c>
      <c r="AQ12" s="16">
        <v>0</v>
      </c>
      <c r="AR12" s="9">
        <v>0</v>
      </c>
      <c r="AS12" s="10">
        <v>0</v>
      </c>
      <c r="AT12" s="10">
        <v>0</v>
      </c>
      <c r="AU12" s="11">
        <v>0</v>
      </c>
      <c r="AV12" s="11">
        <v>0</v>
      </c>
      <c r="AW12" s="12">
        <v>0</v>
      </c>
      <c r="AX12" s="17">
        <v>0</v>
      </c>
      <c r="AY12" s="18">
        <v>0</v>
      </c>
      <c r="AZ12" s="18">
        <v>0</v>
      </c>
      <c r="BA12" s="18">
        <v>0</v>
      </c>
      <c r="BB12" s="18">
        <v>0</v>
      </c>
      <c r="BC12" s="19">
        <v>0</v>
      </c>
      <c r="BD12" s="20">
        <v>0</v>
      </c>
      <c r="BE12" s="21">
        <v>0</v>
      </c>
      <c r="BF12" s="21">
        <v>0</v>
      </c>
      <c r="BG12" s="22">
        <v>0</v>
      </c>
      <c r="BH12" s="22">
        <v>0</v>
      </c>
      <c r="BI12" s="23">
        <v>0</v>
      </c>
      <c r="BJ12" s="24">
        <v>0</v>
      </c>
      <c r="BK12" s="25">
        <v>0</v>
      </c>
      <c r="BL12" s="25">
        <v>0</v>
      </c>
      <c r="BM12" s="25">
        <v>0</v>
      </c>
      <c r="BN12" s="25">
        <v>0</v>
      </c>
      <c r="BO12" s="26">
        <v>0</v>
      </c>
      <c r="BP12" s="27">
        <v>0</v>
      </c>
      <c r="BQ12" s="28">
        <v>0</v>
      </c>
      <c r="BR12" s="28">
        <v>0</v>
      </c>
      <c r="BS12" s="22">
        <v>0</v>
      </c>
      <c r="BT12" s="22">
        <v>0</v>
      </c>
      <c r="BU12" s="29">
        <v>0</v>
      </c>
      <c r="BV12" s="17">
        <v>0</v>
      </c>
      <c r="BW12" s="18">
        <v>0</v>
      </c>
      <c r="BX12" s="18">
        <v>0</v>
      </c>
      <c r="BY12" s="18">
        <v>0</v>
      </c>
      <c r="BZ12" s="18">
        <v>0</v>
      </c>
      <c r="CA12" s="19">
        <v>0</v>
      </c>
      <c r="CB12" s="20">
        <v>0</v>
      </c>
      <c r="CC12" s="28">
        <v>0</v>
      </c>
      <c r="CD12" s="28">
        <v>0</v>
      </c>
      <c r="CE12" s="22">
        <v>0</v>
      </c>
      <c r="CF12" s="22">
        <v>0</v>
      </c>
      <c r="CG12" s="23">
        <v>0</v>
      </c>
      <c r="CH12" s="17">
        <v>0</v>
      </c>
      <c r="CI12" s="18">
        <v>0</v>
      </c>
      <c r="CJ12" s="18">
        <v>152</v>
      </c>
      <c r="CK12" s="18">
        <v>19</v>
      </c>
      <c r="CL12" s="18">
        <v>0</v>
      </c>
      <c r="CM12" s="19">
        <v>0</v>
      </c>
      <c r="CN12" s="20">
        <v>136</v>
      </c>
      <c r="CO12" s="28">
        <v>0</v>
      </c>
      <c r="CP12" s="28">
        <v>0</v>
      </c>
      <c r="CQ12" s="22">
        <v>0</v>
      </c>
      <c r="CR12" s="30">
        <v>0</v>
      </c>
      <c r="CS12" s="23">
        <v>0</v>
      </c>
      <c r="CT12" s="17">
        <v>0</v>
      </c>
      <c r="CU12" s="18">
        <v>0</v>
      </c>
      <c r="CV12" s="18">
        <v>0</v>
      </c>
      <c r="CW12" s="18">
        <v>0</v>
      </c>
      <c r="CX12" s="18">
        <v>0</v>
      </c>
      <c r="CY12" s="19">
        <v>0</v>
      </c>
      <c r="CZ12" s="20">
        <v>0</v>
      </c>
      <c r="DA12" s="28">
        <v>0</v>
      </c>
      <c r="DB12" s="28">
        <v>0</v>
      </c>
      <c r="DC12" s="30">
        <v>0</v>
      </c>
      <c r="DD12" s="22">
        <v>0</v>
      </c>
      <c r="DE12" s="23">
        <v>0</v>
      </c>
      <c r="DF12" s="17">
        <v>0</v>
      </c>
      <c r="DG12" s="18">
        <v>0</v>
      </c>
      <c r="DH12" s="18">
        <v>0</v>
      </c>
      <c r="DI12" s="18">
        <v>0</v>
      </c>
      <c r="DJ12" s="18">
        <v>0</v>
      </c>
      <c r="DK12" s="19">
        <v>0</v>
      </c>
      <c r="DL12" s="20">
        <v>0</v>
      </c>
      <c r="DM12" s="28">
        <v>0</v>
      </c>
      <c r="DN12" s="28">
        <v>0</v>
      </c>
      <c r="DO12" s="30">
        <v>0</v>
      </c>
      <c r="DP12" s="22">
        <v>0</v>
      </c>
      <c r="DQ12" s="136">
        <v>0</v>
      </c>
      <c r="DR12" s="17">
        <v>0</v>
      </c>
      <c r="DS12" s="18">
        <v>0</v>
      </c>
      <c r="DT12" s="18">
        <v>0</v>
      </c>
      <c r="DU12" s="18">
        <v>0</v>
      </c>
      <c r="DV12" s="18">
        <v>0</v>
      </c>
      <c r="DW12" s="19">
        <v>0</v>
      </c>
      <c r="DX12" s="20">
        <v>0</v>
      </c>
      <c r="DY12" s="28">
        <v>0</v>
      </c>
      <c r="DZ12" s="28">
        <v>0</v>
      </c>
      <c r="EA12" s="31">
        <v>0</v>
      </c>
      <c r="EB12" s="22">
        <v>0</v>
      </c>
      <c r="EC12" s="22">
        <v>0</v>
      </c>
      <c r="ED12" s="124">
        <v>0</v>
      </c>
      <c r="EE12" s="10">
        <v>0</v>
      </c>
      <c r="EF12" s="10">
        <v>0</v>
      </c>
      <c r="EG12" s="10">
        <v>0</v>
      </c>
      <c r="EH12" s="10">
        <v>0</v>
      </c>
      <c r="EI12" s="10">
        <v>0</v>
      </c>
      <c r="EJ12" s="10">
        <v>0</v>
      </c>
      <c r="EK12" s="10">
        <v>0</v>
      </c>
      <c r="EL12" s="10">
        <v>0</v>
      </c>
      <c r="EM12" s="10">
        <v>0</v>
      </c>
      <c r="EN12" s="10">
        <v>0</v>
      </c>
      <c r="EO12" s="10">
        <v>0</v>
      </c>
      <c r="EP12" s="124">
        <v>0</v>
      </c>
      <c r="EQ12" s="22">
        <v>0</v>
      </c>
      <c r="ER12" s="22">
        <v>0</v>
      </c>
      <c r="ES12" s="22">
        <v>0</v>
      </c>
      <c r="ET12" s="22">
        <v>0</v>
      </c>
      <c r="EU12" s="22">
        <v>0</v>
      </c>
      <c r="EV12" s="22">
        <v>0</v>
      </c>
      <c r="EW12" s="22">
        <v>0</v>
      </c>
      <c r="EX12" s="22">
        <v>0</v>
      </c>
      <c r="EY12" s="22">
        <v>0</v>
      </c>
      <c r="EZ12" s="22">
        <v>0</v>
      </c>
      <c r="FA12" s="23">
        <v>0</v>
      </c>
      <c r="FB12" s="22">
        <v>0</v>
      </c>
      <c r="FC12" s="22">
        <v>0</v>
      </c>
      <c r="FD12" s="22">
        <v>0</v>
      </c>
      <c r="FE12" s="22">
        <v>0</v>
      </c>
      <c r="FF12" s="22">
        <v>0</v>
      </c>
      <c r="FG12" s="22">
        <v>0</v>
      </c>
      <c r="FH12" s="22">
        <v>0</v>
      </c>
      <c r="FI12" s="22">
        <v>0</v>
      </c>
      <c r="FJ12" s="22">
        <v>0</v>
      </c>
      <c r="FK12" s="22">
        <v>0</v>
      </c>
      <c r="FL12" s="22">
        <v>0</v>
      </c>
      <c r="FM12" s="23">
        <v>0</v>
      </c>
    </row>
    <row r="13" spans="1:170" s="1" customFormat="1" ht="13.5" customHeight="1" x14ac:dyDescent="0.2">
      <c r="A13" s="135" t="s">
        <v>41</v>
      </c>
      <c r="B13" s="7">
        <v>0</v>
      </c>
      <c r="C13" s="8">
        <v>0</v>
      </c>
      <c r="D13" s="8">
        <v>0</v>
      </c>
      <c r="E13" s="8">
        <v>0</v>
      </c>
      <c r="F13" s="8">
        <v>0</v>
      </c>
      <c r="G13" s="9">
        <v>0</v>
      </c>
      <c r="H13" s="9">
        <v>0</v>
      </c>
      <c r="I13" s="10">
        <v>0</v>
      </c>
      <c r="J13" s="10">
        <v>0</v>
      </c>
      <c r="K13" s="11">
        <v>0</v>
      </c>
      <c r="L13" s="11">
        <v>0</v>
      </c>
      <c r="M13" s="12">
        <v>0</v>
      </c>
      <c r="N13" s="7">
        <v>0</v>
      </c>
      <c r="O13" s="8">
        <v>0</v>
      </c>
      <c r="P13" s="8">
        <v>0</v>
      </c>
      <c r="Q13" s="8">
        <v>0</v>
      </c>
      <c r="R13" s="8">
        <v>0</v>
      </c>
      <c r="S13" s="9">
        <v>0</v>
      </c>
      <c r="T13" s="9">
        <v>0</v>
      </c>
      <c r="U13" s="10">
        <v>0</v>
      </c>
      <c r="V13" s="10">
        <v>0</v>
      </c>
      <c r="W13" s="11">
        <v>0</v>
      </c>
      <c r="X13" s="11">
        <v>0</v>
      </c>
      <c r="Y13" s="12">
        <v>1278</v>
      </c>
      <c r="Z13" s="13">
        <v>0</v>
      </c>
      <c r="AA13" s="14">
        <v>0</v>
      </c>
      <c r="AB13" s="14">
        <v>0</v>
      </c>
      <c r="AC13" s="14">
        <v>0</v>
      </c>
      <c r="AD13" s="14">
        <v>0</v>
      </c>
      <c r="AE13" s="15">
        <v>0</v>
      </c>
      <c r="AF13" s="9">
        <v>0</v>
      </c>
      <c r="AG13" s="10">
        <v>0</v>
      </c>
      <c r="AH13" s="10">
        <v>0</v>
      </c>
      <c r="AI13" s="11">
        <v>0</v>
      </c>
      <c r="AJ13" s="11">
        <v>0</v>
      </c>
      <c r="AK13" s="12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7">
        <v>0</v>
      </c>
      <c r="AY13" s="18">
        <v>0</v>
      </c>
      <c r="AZ13" s="18">
        <v>0</v>
      </c>
      <c r="BA13" s="18">
        <v>0</v>
      </c>
      <c r="BB13" s="18">
        <v>0</v>
      </c>
      <c r="BC13" s="19">
        <v>0</v>
      </c>
      <c r="BD13" s="20">
        <v>0</v>
      </c>
      <c r="BE13" s="21">
        <v>0</v>
      </c>
      <c r="BF13" s="21">
        <v>0</v>
      </c>
      <c r="BG13" s="22">
        <v>0</v>
      </c>
      <c r="BH13" s="22">
        <v>0</v>
      </c>
      <c r="BI13" s="23">
        <v>0</v>
      </c>
      <c r="BJ13" s="24">
        <v>0</v>
      </c>
      <c r="BK13" s="25">
        <v>0</v>
      </c>
      <c r="BL13" s="25">
        <v>0</v>
      </c>
      <c r="BM13" s="25">
        <v>0</v>
      </c>
      <c r="BN13" s="25">
        <v>0</v>
      </c>
      <c r="BO13" s="26">
        <v>0</v>
      </c>
      <c r="BP13" s="27">
        <v>0</v>
      </c>
      <c r="BQ13" s="28">
        <v>0</v>
      </c>
      <c r="BR13" s="28">
        <v>0</v>
      </c>
      <c r="BS13" s="22">
        <v>0</v>
      </c>
      <c r="BT13" s="22">
        <v>0</v>
      </c>
      <c r="BU13" s="29">
        <v>0</v>
      </c>
      <c r="BV13" s="17">
        <v>0</v>
      </c>
      <c r="BW13" s="18">
        <v>0</v>
      </c>
      <c r="BX13" s="18">
        <v>0</v>
      </c>
      <c r="BY13" s="18">
        <v>0</v>
      </c>
      <c r="BZ13" s="18">
        <v>0</v>
      </c>
      <c r="CA13" s="19">
        <v>0</v>
      </c>
      <c r="CB13" s="20">
        <v>0</v>
      </c>
      <c r="CC13" s="28">
        <v>0</v>
      </c>
      <c r="CD13" s="28">
        <v>0</v>
      </c>
      <c r="CE13" s="22">
        <v>0</v>
      </c>
      <c r="CF13" s="22">
        <v>0</v>
      </c>
      <c r="CG13" s="23">
        <v>0</v>
      </c>
      <c r="CH13" s="17">
        <v>0</v>
      </c>
      <c r="CI13" s="18">
        <v>0</v>
      </c>
      <c r="CJ13" s="18">
        <v>0</v>
      </c>
      <c r="CK13" s="18">
        <v>0</v>
      </c>
      <c r="CL13" s="18">
        <v>0</v>
      </c>
      <c r="CM13" s="19">
        <v>0</v>
      </c>
      <c r="CN13" s="20">
        <v>0</v>
      </c>
      <c r="CO13" s="28">
        <v>0</v>
      </c>
      <c r="CP13" s="28">
        <v>0</v>
      </c>
      <c r="CQ13" s="22">
        <v>0</v>
      </c>
      <c r="CR13" s="30">
        <v>0</v>
      </c>
      <c r="CS13" s="23">
        <v>0</v>
      </c>
      <c r="CT13" s="17">
        <v>0</v>
      </c>
      <c r="CU13" s="18">
        <v>0</v>
      </c>
      <c r="CV13" s="18">
        <v>0</v>
      </c>
      <c r="CW13" s="18">
        <v>0</v>
      </c>
      <c r="CX13" s="18">
        <v>0</v>
      </c>
      <c r="CY13" s="19">
        <v>0</v>
      </c>
      <c r="CZ13" s="20">
        <v>0</v>
      </c>
      <c r="DA13" s="28">
        <v>0</v>
      </c>
      <c r="DB13" s="28">
        <v>0</v>
      </c>
      <c r="DC13" s="30">
        <v>0</v>
      </c>
      <c r="DD13" s="22">
        <v>0</v>
      </c>
      <c r="DE13" s="23">
        <v>0</v>
      </c>
      <c r="DF13" s="17">
        <v>0</v>
      </c>
      <c r="DG13" s="18">
        <v>0</v>
      </c>
      <c r="DH13" s="18">
        <v>0</v>
      </c>
      <c r="DI13" s="18">
        <v>0</v>
      </c>
      <c r="DJ13" s="18">
        <v>0</v>
      </c>
      <c r="DK13" s="19">
        <v>0</v>
      </c>
      <c r="DL13" s="20">
        <v>0</v>
      </c>
      <c r="DM13" s="28">
        <v>0</v>
      </c>
      <c r="DN13" s="28">
        <v>0</v>
      </c>
      <c r="DO13" s="30">
        <v>0</v>
      </c>
      <c r="DP13" s="22">
        <v>0</v>
      </c>
      <c r="DQ13" s="136">
        <v>0</v>
      </c>
      <c r="DR13" s="17">
        <v>0</v>
      </c>
      <c r="DS13" s="18">
        <v>0</v>
      </c>
      <c r="DT13" s="18">
        <v>0</v>
      </c>
      <c r="DU13" s="18">
        <v>0</v>
      </c>
      <c r="DV13" s="18">
        <v>0</v>
      </c>
      <c r="DW13" s="19">
        <v>0</v>
      </c>
      <c r="DX13" s="20">
        <v>0</v>
      </c>
      <c r="DY13" s="28">
        <v>0</v>
      </c>
      <c r="DZ13" s="28">
        <v>0</v>
      </c>
      <c r="EA13" s="31">
        <v>0</v>
      </c>
      <c r="EB13" s="22">
        <v>0</v>
      </c>
      <c r="EC13" s="22">
        <v>0</v>
      </c>
      <c r="ED13" s="124">
        <v>0</v>
      </c>
      <c r="EE13" s="10">
        <v>0</v>
      </c>
      <c r="EF13" s="10">
        <v>0</v>
      </c>
      <c r="EG13" s="10">
        <v>0</v>
      </c>
      <c r="EH13" s="10">
        <v>0</v>
      </c>
      <c r="EI13" s="10">
        <v>0</v>
      </c>
      <c r="EJ13" s="10">
        <v>0</v>
      </c>
      <c r="EK13" s="10">
        <v>0</v>
      </c>
      <c r="EL13" s="10">
        <v>0</v>
      </c>
      <c r="EM13" s="10">
        <v>0</v>
      </c>
      <c r="EN13" s="10">
        <v>0</v>
      </c>
      <c r="EO13" s="10">
        <v>0</v>
      </c>
      <c r="EP13" s="124">
        <v>0</v>
      </c>
      <c r="EQ13" s="22">
        <v>0</v>
      </c>
      <c r="ER13" s="22">
        <v>0</v>
      </c>
      <c r="ES13" s="22">
        <v>0</v>
      </c>
      <c r="ET13" s="22">
        <v>0</v>
      </c>
      <c r="EU13" s="22">
        <v>0</v>
      </c>
      <c r="EV13" s="22">
        <v>0</v>
      </c>
      <c r="EW13" s="22">
        <v>0</v>
      </c>
      <c r="EX13" s="22">
        <v>0</v>
      </c>
      <c r="EY13" s="22">
        <v>0</v>
      </c>
      <c r="EZ13" s="22">
        <v>0</v>
      </c>
      <c r="FA13" s="23">
        <v>0</v>
      </c>
      <c r="FB13" s="22">
        <v>0</v>
      </c>
      <c r="FC13" s="22">
        <v>0</v>
      </c>
      <c r="FD13" s="22">
        <v>0</v>
      </c>
      <c r="FE13" s="22">
        <v>0</v>
      </c>
      <c r="FF13" s="22">
        <v>0</v>
      </c>
      <c r="FG13" s="22">
        <v>0</v>
      </c>
      <c r="FH13" s="22">
        <v>0</v>
      </c>
      <c r="FI13" s="22">
        <v>0</v>
      </c>
      <c r="FJ13" s="22">
        <v>0</v>
      </c>
      <c r="FK13" s="22">
        <v>0</v>
      </c>
      <c r="FL13" s="22">
        <v>0</v>
      </c>
      <c r="FM13" s="23">
        <v>0</v>
      </c>
    </row>
    <row r="14" spans="1:170" ht="13.5" customHeight="1" x14ac:dyDescent="0.2">
      <c r="A14" s="135" t="s">
        <v>194</v>
      </c>
      <c r="B14" s="7">
        <v>0</v>
      </c>
      <c r="C14" s="8">
        <v>0</v>
      </c>
      <c r="D14" s="8">
        <v>0</v>
      </c>
      <c r="E14" s="8">
        <v>0</v>
      </c>
      <c r="F14" s="8">
        <v>0</v>
      </c>
      <c r="G14" s="9">
        <v>0</v>
      </c>
      <c r="H14" s="9">
        <v>0</v>
      </c>
      <c r="I14" s="10">
        <v>0</v>
      </c>
      <c r="J14" s="10">
        <v>0</v>
      </c>
      <c r="K14" s="11">
        <v>0</v>
      </c>
      <c r="L14" s="11">
        <v>0</v>
      </c>
      <c r="M14" s="12">
        <v>0</v>
      </c>
      <c r="N14" s="7">
        <v>0</v>
      </c>
      <c r="O14" s="8">
        <v>0</v>
      </c>
      <c r="P14" s="8">
        <v>0</v>
      </c>
      <c r="Q14" s="8">
        <v>0</v>
      </c>
      <c r="R14" s="8">
        <v>0</v>
      </c>
      <c r="S14" s="9">
        <v>0</v>
      </c>
      <c r="T14" s="9">
        <v>0</v>
      </c>
      <c r="U14" s="10">
        <v>0</v>
      </c>
      <c r="V14" s="10">
        <v>0</v>
      </c>
      <c r="W14" s="11">
        <v>0</v>
      </c>
      <c r="X14" s="11">
        <v>0</v>
      </c>
      <c r="Y14" s="12">
        <v>0</v>
      </c>
      <c r="Z14" s="13">
        <v>1355</v>
      </c>
      <c r="AA14" s="14">
        <v>281</v>
      </c>
      <c r="AB14" s="14">
        <v>0</v>
      </c>
      <c r="AC14" s="14">
        <v>204</v>
      </c>
      <c r="AD14" s="14">
        <v>1022</v>
      </c>
      <c r="AE14" s="15">
        <v>945</v>
      </c>
      <c r="AF14" s="9">
        <v>1024</v>
      </c>
      <c r="AG14" s="10">
        <v>819</v>
      </c>
      <c r="AH14" s="10">
        <v>1101</v>
      </c>
      <c r="AI14" s="11">
        <v>1023</v>
      </c>
      <c r="AJ14" s="11">
        <v>1224</v>
      </c>
      <c r="AK14" s="12">
        <v>409</v>
      </c>
      <c r="AL14" s="13">
        <v>461</v>
      </c>
      <c r="AM14" s="14">
        <v>564</v>
      </c>
      <c r="AN14" s="14">
        <v>739</v>
      </c>
      <c r="AO14" s="14">
        <v>536</v>
      </c>
      <c r="AP14" s="14">
        <v>562</v>
      </c>
      <c r="AQ14" s="16">
        <v>665</v>
      </c>
      <c r="AR14" s="9">
        <v>920</v>
      </c>
      <c r="AS14" s="10">
        <v>869</v>
      </c>
      <c r="AT14" s="10">
        <v>613.29999999999995</v>
      </c>
      <c r="AU14" s="11">
        <v>16071</v>
      </c>
      <c r="AV14" s="11">
        <v>25511</v>
      </c>
      <c r="AW14" s="12">
        <v>0</v>
      </c>
      <c r="AX14" s="17">
        <v>0</v>
      </c>
      <c r="AY14" s="18">
        <v>0</v>
      </c>
      <c r="AZ14" s="18">
        <v>0</v>
      </c>
      <c r="BA14" s="18">
        <v>767</v>
      </c>
      <c r="BB14" s="18">
        <v>230</v>
      </c>
      <c r="BC14" s="19">
        <v>0</v>
      </c>
      <c r="BD14" s="20">
        <v>0</v>
      </c>
      <c r="BE14" s="21">
        <v>590</v>
      </c>
      <c r="BF14" s="21">
        <v>306</v>
      </c>
      <c r="BG14" s="22">
        <v>918</v>
      </c>
      <c r="BH14" s="22">
        <v>16224</v>
      </c>
      <c r="BI14" s="23">
        <v>7740</v>
      </c>
      <c r="BJ14" s="24">
        <v>0</v>
      </c>
      <c r="BK14" s="25">
        <v>0</v>
      </c>
      <c r="BL14" s="25">
        <v>0</v>
      </c>
      <c r="BM14" s="25">
        <v>0</v>
      </c>
      <c r="BN14" s="25">
        <v>1224</v>
      </c>
      <c r="BO14" s="26">
        <v>204</v>
      </c>
      <c r="BP14" s="27">
        <v>0</v>
      </c>
      <c r="BQ14" s="28">
        <v>561</v>
      </c>
      <c r="BR14" s="28">
        <v>1632</v>
      </c>
      <c r="BS14" s="22">
        <v>1632</v>
      </c>
      <c r="BT14" s="22">
        <v>1377</v>
      </c>
      <c r="BU14" s="29">
        <v>2805</v>
      </c>
      <c r="BV14" s="17">
        <v>153</v>
      </c>
      <c r="BW14" s="18">
        <v>0</v>
      </c>
      <c r="BX14" s="18">
        <v>0</v>
      </c>
      <c r="BY14" s="18">
        <v>0</v>
      </c>
      <c r="BZ14" s="18">
        <v>0</v>
      </c>
      <c r="CA14" s="19">
        <v>0</v>
      </c>
      <c r="CB14" s="20">
        <v>0</v>
      </c>
      <c r="CC14" s="28">
        <v>0</v>
      </c>
      <c r="CD14" s="28">
        <v>0</v>
      </c>
      <c r="CE14" s="22">
        <v>0</v>
      </c>
      <c r="CF14" s="22">
        <v>0</v>
      </c>
      <c r="CG14" s="23">
        <v>0</v>
      </c>
      <c r="CH14" s="17">
        <v>375</v>
      </c>
      <c r="CI14" s="18">
        <v>0</v>
      </c>
      <c r="CJ14" s="18">
        <v>0</v>
      </c>
      <c r="CK14" s="18">
        <v>0</v>
      </c>
      <c r="CL14" s="18">
        <v>0</v>
      </c>
      <c r="CM14" s="19">
        <v>0</v>
      </c>
      <c r="CN14" s="20">
        <v>0</v>
      </c>
      <c r="CO14" s="28">
        <v>0</v>
      </c>
      <c r="CP14" s="28">
        <v>0</v>
      </c>
      <c r="CQ14" s="22">
        <v>0</v>
      </c>
      <c r="CR14" s="30">
        <v>0</v>
      </c>
      <c r="CS14" s="23">
        <v>9000</v>
      </c>
      <c r="CT14" s="17">
        <v>0</v>
      </c>
      <c r="CU14" s="18">
        <v>0</v>
      </c>
      <c r="CV14" s="18">
        <v>0</v>
      </c>
      <c r="CW14" s="18">
        <v>0</v>
      </c>
      <c r="CX14" s="18">
        <v>0</v>
      </c>
      <c r="CY14" s="19">
        <v>0</v>
      </c>
      <c r="CZ14" s="20">
        <v>0</v>
      </c>
      <c r="DA14" s="28">
        <v>0</v>
      </c>
      <c r="DB14" s="28">
        <v>0</v>
      </c>
      <c r="DC14" s="30">
        <v>0</v>
      </c>
      <c r="DD14" s="22">
        <v>0</v>
      </c>
      <c r="DE14" s="23">
        <v>0</v>
      </c>
      <c r="DF14" s="17">
        <v>0</v>
      </c>
      <c r="DG14" s="18">
        <v>0</v>
      </c>
      <c r="DH14" s="18">
        <v>0</v>
      </c>
      <c r="DI14" s="18">
        <v>0</v>
      </c>
      <c r="DJ14" s="18">
        <v>0</v>
      </c>
      <c r="DK14" s="19">
        <v>0</v>
      </c>
      <c r="DL14" s="20">
        <v>0</v>
      </c>
      <c r="DM14" s="28">
        <v>0</v>
      </c>
      <c r="DN14" s="28">
        <v>0</v>
      </c>
      <c r="DO14" s="30">
        <v>0</v>
      </c>
      <c r="DP14" s="22">
        <v>6180</v>
      </c>
      <c r="DQ14" s="136">
        <v>1530</v>
      </c>
      <c r="DR14" s="17">
        <v>0</v>
      </c>
      <c r="DS14" s="18">
        <v>0</v>
      </c>
      <c r="DT14" s="18">
        <v>0</v>
      </c>
      <c r="DU14" s="18">
        <v>0</v>
      </c>
      <c r="DV14" s="18">
        <v>0</v>
      </c>
      <c r="DW14" s="19">
        <v>0</v>
      </c>
      <c r="DX14" s="20">
        <v>0</v>
      </c>
      <c r="DY14" s="28">
        <v>0</v>
      </c>
      <c r="DZ14" s="28">
        <v>0</v>
      </c>
      <c r="EA14" s="31">
        <v>0</v>
      </c>
      <c r="EB14" s="22">
        <v>0</v>
      </c>
      <c r="EC14" s="22">
        <v>4312</v>
      </c>
      <c r="ED14" s="124">
        <v>0</v>
      </c>
      <c r="EE14" s="10">
        <v>0</v>
      </c>
      <c r="EF14" s="10">
        <v>0</v>
      </c>
      <c r="EG14" s="10">
        <v>0</v>
      </c>
      <c r="EH14" s="10">
        <v>0</v>
      </c>
      <c r="EI14" s="10">
        <v>0</v>
      </c>
      <c r="EJ14" s="10">
        <v>0</v>
      </c>
      <c r="EK14" s="10">
        <v>0</v>
      </c>
      <c r="EL14" s="10">
        <v>0</v>
      </c>
      <c r="EM14" s="10">
        <v>0</v>
      </c>
      <c r="EN14" s="10">
        <v>0</v>
      </c>
      <c r="EO14" s="10">
        <v>0</v>
      </c>
      <c r="EP14" s="124">
        <v>0</v>
      </c>
      <c r="EQ14" s="22">
        <v>0</v>
      </c>
      <c r="ER14" s="22">
        <v>0</v>
      </c>
      <c r="ES14" s="22">
        <v>0</v>
      </c>
      <c r="ET14" s="22">
        <v>0</v>
      </c>
      <c r="EU14" s="22">
        <v>0</v>
      </c>
      <c r="EV14" s="22">
        <v>0</v>
      </c>
      <c r="EW14" s="22">
        <v>0</v>
      </c>
      <c r="EX14" s="22">
        <v>0</v>
      </c>
      <c r="EY14" s="22">
        <v>0</v>
      </c>
      <c r="EZ14" s="22">
        <v>0</v>
      </c>
      <c r="FA14" s="23">
        <v>0</v>
      </c>
      <c r="FB14" s="22">
        <v>0</v>
      </c>
      <c r="FC14" s="22">
        <v>0</v>
      </c>
      <c r="FD14" s="22">
        <v>0</v>
      </c>
      <c r="FE14" s="22">
        <v>0</v>
      </c>
      <c r="FF14" s="22">
        <v>0</v>
      </c>
      <c r="FG14" s="22">
        <v>0</v>
      </c>
      <c r="FH14" s="22">
        <v>0</v>
      </c>
      <c r="FI14" s="22">
        <v>0</v>
      </c>
      <c r="FJ14" s="22">
        <v>0</v>
      </c>
      <c r="FK14" s="22">
        <v>0</v>
      </c>
      <c r="FL14" s="22">
        <v>0</v>
      </c>
      <c r="FM14" s="23">
        <v>0</v>
      </c>
    </row>
    <row r="15" spans="1:170" ht="13.5" customHeight="1" x14ac:dyDescent="0.2">
      <c r="A15" s="135" t="s">
        <v>42</v>
      </c>
      <c r="B15" s="7">
        <v>37459</v>
      </c>
      <c r="C15" s="8">
        <v>39455</v>
      </c>
      <c r="D15" s="8">
        <v>42653</v>
      </c>
      <c r="E15" s="8">
        <v>38821</v>
      </c>
      <c r="F15" s="8">
        <v>36171</v>
      </c>
      <c r="G15" s="9">
        <v>44222</v>
      </c>
      <c r="H15" s="9">
        <v>52750</v>
      </c>
      <c r="I15" s="10">
        <v>45230</v>
      </c>
      <c r="J15" s="10">
        <v>48807</v>
      </c>
      <c r="K15" s="11">
        <v>44639</v>
      </c>
      <c r="L15" s="11">
        <v>44311</v>
      </c>
      <c r="M15" s="12">
        <v>47117</v>
      </c>
      <c r="N15" s="7">
        <v>43479</v>
      </c>
      <c r="O15" s="8">
        <v>30175</v>
      </c>
      <c r="P15" s="8">
        <v>33963</v>
      </c>
      <c r="Q15" s="8">
        <v>40692</v>
      </c>
      <c r="R15" s="8">
        <v>36687</v>
      </c>
      <c r="S15" s="9">
        <v>46794</v>
      </c>
      <c r="T15" s="9">
        <v>50803</v>
      </c>
      <c r="U15" s="10">
        <v>45536</v>
      </c>
      <c r="V15" s="10">
        <v>31905</v>
      </c>
      <c r="W15" s="11">
        <v>39853</v>
      </c>
      <c r="X15" s="11">
        <v>38546</v>
      </c>
      <c r="Y15" s="12">
        <v>30862</v>
      </c>
      <c r="Z15" s="13">
        <v>33868</v>
      </c>
      <c r="AA15" s="14">
        <v>28083</v>
      </c>
      <c r="AB15" s="14">
        <v>24507</v>
      </c>
      <c r="AC15" s="14">
        <v>26949</v>
      </c>
      <c r="AD15" s="14">
        <v>23390</v>
      </c>
      <c r="AE15" s="15">
        <v>27613</v>
      </c>
      <c r="AF15" s="9">
        <v>36421</v>
      </c>
      <c r="AG15" s="10">
        <v>36514</v>
      </c>
      <c r="AH15" s="10">
        <v>34558</v>
      </c>
      <c r="AI15" s="11">
        <v>43638</v>
      </c>
      <c r="AJ15" s="11">
        <v>44509</v>
      </c>
      <c r="AK15" s="12">
        <v>39508</v>
      </c>
      <c r="AL15" s="13">
        <v>47468</v>
      </c>
      <c r="AM15" s="14">
        <v>34800</v>
      </c>
      <c r="AN15" s="14">
        <v>26358</v>
      </c>
      <c r="AO15" s="14">
        <v>29661</v>
      </c>
      <c r="AP15" s="14">
        <v>31986</v>
      </c>
      <c r="AQ15" s="16">
        <v>31305</v>
      </c>
      <c r="AR15" s="9">
        <v>36906</v>
      </c>
      <c r="AS15" s="10">
        <v>35977</v>
      </c>
      <c r="AT15" s="10">
        <v>33288.699999999997</v>
      </c>
      <c r="AU15" s="11">
        <v>35423</v>
      </c>
      <c r="AV15" s="11">
        <v>30167</v>
      </c>
      <c r="AW15" s="12">
        <v>14634</v>
      </c>
      <c r="AX15" s="17">
        <v>17901</v>
      </c>
      <c r="AY15" s="18">
        <v>4994</v>
      </c>
      <c r="AZ15" s="18">
        <v>6295</v>
      </c>
      <c r="BA15" s="18">
        <v>12725</v>
      </c>
      <c r="BB15" s="18">
        <v>19677</v>
      </c>
      <c r="BC15" s="19">
        <v>24535</v>
      </c>
      <c r="BD15" s="20">
        <v>18257</v>
      </c>
      <c r="BE15" s="21">
        <v>25523</v>
      </c>
      <c r="BF15" s="21">
        <v>31946</v>
      </c>
      <c r="BG15" s="22">
        <v>38272</v>
      </c>
      <c r="BH15" s="22">
        <v>43188</v>
      </c>
      <c r="BI15" s="23">
        <v>44956</v>
      </c>
      <c r="BJ15" s="24">
        <v>18250</v>
      </c>
      <c r="BK15" s="25">
        <v>14517</v>
      </c>
      <c r="BL15" s="25">
        <v>18783</v>
      </c>
      <c r="BM15" s="25">
        <v>25330</v>
      </c>
      <c r="BN15" s="25">
        <v>26915</v>
      </c>
      <c r="BO15" s="26">
        <v>26142</v>
      </c>
      <c r="BP15" s="27">
        <v>32283</v>
      </c>
      <c r="BQ15" s="20">
        <v>31974</v>
      </c>
      <c r="BR15" s="28">
        <v>29727</v>
      </c>
      <c r="BS15" s="22">
        <v>36602</v>
      </c>
      <c r="BT15" s="22">
        <v>31178</v>
      </c>
      <c r="BU15" s="29">
        <v>24348</v>
      </c>
      <c r="BV15" s="17">
        <v>5211</v>
      </c>
      <c r="BW15" s="18">
        <v>10048</v>
      </c>
      <c r="BX15" s="18">
        <v>13219</v>
      </c>
      <c r="BY15" s="18">
        <v>15992</v>
      </c>
      <c r="BZ15" s="18">
        <v>17483</v>
      </c>
      <c r="CA15" s="19">
        <v>2092</v>
      </c>
      <c r="CB15" s="20">
        <v>17578</v>
      </c>
      <c r="CC15" s="20">
        <v>20475</v>
      </c>
      <c r="CD15" s="28">
        <v>9164</v>
      </c>
      <c r="CE15" s="22">
        <v>23132</v>
      </c>
      <c r="CF15" s="22">
        <v>15695</v>
      </c>
      <c r="CG15" s="23">
        <v>47291</v>
      </c>
      <c r="CH15" s="17">
        <v>3683</v>
      </c>
      <c r="CI15" s="18">
        <v>9416</v>
      </c>
      <c r="CJ15" s="18">
        <v>10187</v>
      </c>
      <c r="CK15" s="18">
        <v>13832</v>
      </c>
      <c r="CL15" s="18">
        <v>16007</v>
      </c>
      <c r="CM15" s="19">
        <v>23185</v>
      </c>
      <c r="CN15" s="20">
        <v>31827</v>
      </c>
      <c r="CO15" s="20">
        <v>12017</v>
      </c>
      <c r="CP15" s="28">
        <v>12585</v>
      </c>
      <c r="CQ15" s="22">
        <v>10352</v>
      </c>
      <c r="CR15" s="30">
        <v>14780</v>
      </c>
      <c r="CS15" s="23">
        <v>19856</v>
      </c>
      <c r="CT15" s="17">
        <v>3139</v>
      </c>
      <c r="CU15" s="18">
        <v>6116</v>
      </c>
      <c r="CV15" s="18">
        <v>6030</v>
      </c>
      <c r="CW15" s="18">
        <v>6849</v>
      </c>
      <c r="CX15" s="18">
        <v>10041</v>
      </c>
      <c r="CY15" s="19">
        <v>17987</v>
      </c>
      <c r="CZ15" s="20">
        <v>6486</v>
      </c>
      <c r="DA15" s="20">
        <v>10057</v>
      </c>
      <c r="DB15" s="28">
        <v>9014</v>
      </c>
      <c r="DC15" s="30">
        <v>12597</v>
      </c>
      <c r="DD15" s="22">
        <v>16069</v>
      </c>
      <c r="DE15" s="23">
        <v>18979</v>
      </c>
      <c r="DF15" s="17">
        <v>3746</v>
      </c>
      <c r="DG15" s="18">
        <v>5307</v>
      </c>
      <c r="DH15" s="18">
        <v>5663</v>
      </c>
      <c r="DI15" s="18">
        <v>8629</v>
      </c>
      <c r="DJ15" s="18">
        <v>14259</v>
      </c>
      <c r="DK15" s="19">
        <v>20010</v>
      </c>
      <c r="DL15" s="20">
        <v>22651</v>
      </c>
      <c r="DM15" s="20">
        <v>16670</v>
      </c>
      <c r="DN15" s="28">
        <v>12896</v>
      </c>
      <c r="DO15" s="30">
        <v>17105</v>
      </c>
      <c r="DP15" s="22">
        <v>25187</v>
      </c>
      <c r="DQ15" s="136">
        <v>27401</v>
      </c>
      <c r="DR15" s="17">
        <v>332</v>
      </c>
      <c r="DS15" s="18">
        <v>1480</v>
      </c>
      <c r="DT15" s="18">
        <v>4051</v>
      </c>
      <c r="DU15" s="18">
        <v>6711</v>
      </c>
      <c r="DV15" s="18">
        <v>9470</v>
      </c>
      <c r="DW15" s="19">
        <v>9935</v>
      </c>
      <c r="DX15" s="20">
        <v>6738</v>
      </c>
      <c r="DY15" s="22">
        <v>7759</v>
      </c>
      <c r="DZ15" s="28">
        <v>8947</v>
      </c>
      <c r="EA15" s="31">
        <v>10879.8</v>
      </c>
      <c r="EB15" s="22">
        <v>12017</v>
      </c>
      <c r="EC15" s="22">
        <v>13016</v>
      </c>
      <c r="ED15" s="74">
        <v>1559</v>
      </c>
      <c r="EE15" s="75">
        <v>5230</v>
      </c>
      <c r="EF15" s="75">
        <v>7147.3</v>
      </c>
      <c r="EG15" s="75">
        <v>6451</v>
      </c>
      <c r="EH15" s="75">
        <v>10170</v>
      </c>
      <c r="EI15" s="75">
        <v>16740.3</v>
      </c>
      <c r="EJ15" s="75">
        <v>9672.4</v>
      </c>
      <c r="EK15" s="75">
        <v>6023.1</v>
      </c>
      <c r="EL15" s="75">
        <v>11206.7</v>
      </c>
      <c r="EM15" s="75">
        <v>13068</v>
      </c>
      <c r="EN15" s="75">
        <v>16968.099999999999</v>
      </c>
      <c r="EO15" s="75">
        <v>13526.099999999999</v>
      </c>
      <c r="EP15" s="131">
        <v>1988</v>
      </c>
      <c r="EQ15" s="132">
        <v>7796</v>
      </c>
      <c r="ER15" s="132">
        <v>6877</v>
      </c>
      <c r="ES15" s="14">
        <v>12542</v>
      </c>
      <c r="ET15" s="14">
        <v>19265</v>
      </c>
      <c r="EU15" s="14">
        <v>25732.899999999998</v>
      </c>
      <c r="EV15" s="14">
        <v>11374.4</v>
      </c>
      <c r="EW15" s="14">
        <v>12696.9</v>
      </c>
      <c r="EX15" s="14">
        <v>7214.0999999999995</v>
      </c>
      <c r="EY15" s="14">
        <v>8782.1</v>
      </c>
      <c r="EZ15" s="14">
        <v>16781.8</v>
      </c>
      <c r="FA15" s="147">
        <v>10121.199999999999</v>
      </c>
      <c r="FB15" s="22">
        <v>183.7</v>
      </c>
      <c r="FC15" s="14">
        <v>1995.6</v>
      </c>
      <c r="FD15" s="14">
        <v>3796.1</v>
      </c>
      <c r="FE15" s="14">
        <v>7372.9</v>
      </c>
      <c r="FF15" s="14">
        <v>10471.4</v>
      </c>
      <c r="FG15" s="14">
        <v>15299.3</v>
      </c>
      <c r="FH15" s="14">
        <v>7368.1</v>
      </c>
      <c r="FI15" s="14">
        <v>10621.7</v>
      </c>
      <c r="FJ15" s="14">
        <v>6601.5</v>
      </c>
      <c r="FK15" s="14">
        <v>3889.6</v>
      </c>
      <c r="FL15" s="14">
        <v>4402</v>
      </c>
      <c r="FM15" s="147">
        <v>930</v>
      </c>
    </row>
    <row r="16" spans="1:170" ht="13.5" customHeight="1" x14ac:dyDescent="0.2">
      <c r="A16" s="135" t="s">
        <v>43</v>
      </c>
      <c r="B16" s="7">
        <v>0</v>
      </c>
      <c r="C16" s="8">
        <v>0</v>
      </c>
      <c r="D16" s="8">
        <v>0</v>
      </c>
      <c r="E16" s="8">
        <v>0</v>
      </c>
      <c r="F16" s="8">
        <v>0</v>
      </c>
      <c r="G16" s="9">
        <v>0</v>
      </c>
      <c r="H16" s="9">
        <v>0</v>
      </c>
      <c r="I16" s="10">
        <v>0</v>
      </c>
      <c r="J16" s="10">
        <v>0</v>
      </c>
      <c r="K16" s="11">
        <v>0</v>
      </c>
      <c r="L16" s="11">
        <v>0</v>
      </c>
      <c r="M16" s="12">
        <v>0</v>
      </c>
      <c r="N16" s="7">
        <v>790</v>
      </c>
      <c r="O16" s="8">
        <v>400</v>
      </c>
      <c r="P16" s="8">
        <v>0</v>
      </c>
      <c r="Q16" s="8">
        <v>0</v>
      </c>
      <c r="R16" s="8">
        <v>0</v>
      </c>
      <c r="S16" s="9">
        <v>0</v>
      </c>
      <c r="T16" s="9">
        <v>0</v>
      </c>
      <c r="U16" s="10">
        <v>104</v>
      </c>
      <c r="V16" s="10">
        <v>221</v>
      </c>
      <c r="W16" s="11">
        <v>221</v>
      </c>
      <c r="X16" s="11">
        <v>0</v>
      </c>
      <c r="Y16" s="12">
        <v>0</v>
      </c>
      <c r="Z16" s="13">
        <v>0</v>
      </c>
      <c r="AA16" s="14">
        <v>0</v>
      </c>
      <c r="AB16" s="14">
        <v>0</v>
      </c>
      <c r="AC16" s="14">
        <v>0</v>
      </c>
      <c r="AD16" s="14">
        <v>0</v>
      </c>
      <c r="AE16" s="15">
        <v>0</v>
      </c>
      <c r="AF16" s="9">
        <v>0</v>
      </c>
      <c r="AG16" s="10">
        <v>0</v>
      </c>
      <c r="AH16" s="10">
        <v>0</v>
      </c>
      <c r="AI16" s="11">
        <v>0</v>
      </c>
      <c r="AJ16" s="11">
        <v>0</v>
      </c>
      <c r="AK16" s="12">
        <v>0</v>
      </c>
      <c r="AL16" s="13">
        <v>0</v>
      </c>
      <c r="AM16" s="14">
        <v>0</v>
      </c>
      <c r="AN16" s="14">
        <v>0</v>
      </c>
      <c r="AO16" s="14">
        <v>0</v>
      </c>
      <c r="AP16" s="14">
        <v>0</v>
      </c>
      <c r="AQ16" s="16">
        <v>0</v>
      </c>
      <c r="AR16" s="9">
        <v>0</v>
      </c>
      <c r="AS16" s="10">
        <v>0</v>
      </c>
      <c r="AT16" s="10">
        <v>0</v>
      </c>
      <c r="AU16" s="11">
        <v>0</v>
      </c>
      <c r="AV16" s="11">
        <v>0</v>
      </c>
      <c r="AW16" s="12">
        <v>0</v>
      </c>
      <c r="AX16" s="17">
        <v>0</v>
      </c>
      <c r="AY16" s="18">
        <v>0</v>
      </c>
      <c r="AZ16" s="18">
        <v>0</v>
      </c>
      <c r="BA16" s="18">
        <v>0</v>
      </c>
      <c r="BB16" s="18">
        <v>0</v>
      </c>
      <c r="BC16" s="19">
        <v>0</v>
      </c>
      <c r="BD16" s="20">
        <v>0</v>
      </c>
      <c r="BE16" s="21">
        <v>0</v>
      </c>
      <c r="BF16" s="21">
        <v>0</v>
      </c>
      <c r="BG16" s="22">
        <v>0</v>
      </c>
      <c r="BH16" s="22">
        <v>0</v>
      </c>
      <c r="BI16" s="23">
        <v>0</v>
      </c>
      <c r="BJ16" s="24">
        <v>0</v>
      </c>
      <c r="BK16" s="25">
        <v>0</v>
      </c>
      <c r="BL16" s="25">
        <v>0</v>
      </c>
      <c r="BM16" s="25">
        <v>0</v>
      </c>
      <c r="BN16" s="25">
        <v>0</v>
      </c>
      <c r="BO16" s="26">
        <v>0</v>
      </c>
      <c r="BP16" s="27">
        <v>0</v>
      </c>
      <c r="BQ16" s="20">
        <v>0</v>
      </c>
      <c r="BR16" s="28">
        <v>0</v>
      </c>
      <c r="BS16" s="22">
        <v>0</v>
      </c>
      <c r="BT16" s="22">
        <v>0</v>
      </c>
      <c r="BU16" s="29">
        <v>39</v>
      </c>
      <c r="BV16" s="17">
        <v>0</v>
      </c>
      <c r="BW16" s="18">
        <v>0</v>
      </c>
      <c r="BX16" s="18">
        <v>0</v>
      </c>
      <c r="BY16" s="18">
        <v>0</v>
      </c>
      <c r="BZ16" s="18">
        <v>0</v>
      </c>
      <c r="CA16" s="19">
        <v>0</v>
      </c>
      <c r="CB16" s="20">
        <v>0</v>
      </c>
      <c r="CC16" s="20">
        <v>0</v>
      </c>
      <c r="CD16" s="28">
        <v>0</v>
      </c>
      <c r="CE16" s="22">
        <v>0</v>
      </c>
      <c r="CF16" s="22">
        <v>60</v>
      </c>
      <c r="CG16" s="23">
        <v>197</v>
      </c>
      <c r="CH16" s="17">
        <v>0</v>
      </c>
      <c r="CI16" s="18">
        <v>0</v>
      </c>
      <c r="CJ16" s="18">
        <v>0</v>
      </c>
      <c r="CK16" s="18">
        <v>0</v>
      </c>
      <c r="CL16" s="18">
        <v>0</v>
      </c>
      <c r="CM16" s="19">
        <v>0</v>
      </c>
      <c r="CN16" s="20">
        <v>438</v>
      </c>
      <c r="CO16" s="20">
        <v>867</v>
      </c>
      <c r="CP16" s="28">
        <v>139</v>
      </c>
      <c r="CQ16" s="22">
        <v>0</v>
      </c>
      <c r="CR16" s="30">
        <v>0</v>
      </c>
      <c r="CS16" s="23">
        <v>80</v>
      </c>
      <c r="CT16" s="17">
        <v>40</v>
      </c>
      <c r="CU16" s="18">
        <v>0</v>
      </c>
      <c r="CV16" s="18">
        <v>0</v>
      </c>
      <c r="CW16" s="18">
        <v>0</v>
      </c>
      <c r="CX16" s="18">
        <v>0</v>
      </c>
      <c r="CY16" s="19">
        <v>480</v>
      </c>
      <c r="CZ16" s="20">
        <v>0</v>
      </c>
      <c r="DA16" s="20">
        <v>0</v>
      </c>
      <c r="DB16" s="28">
        <v>0</v>
      </c>
      <c r="DC16" s="30">
        <v>0</v>
      </c>
      <c r="DD16" s="22">
        <v>0</v>
      </c>
      <c r="DE16" s="23">
        <v>240</v>
      </c>
      <c r="DF16" s="17">
        <v>0</v>
      </c>
      <c r="DG16" s="18">
        <v>0</v>
      </c>
      <c r="DH16" s="18">
        <v>0</v>
      </c>
      <c r="DI16" s="18">
        <v>0</v>
      </c>
      <c r="DJ16" s="18">
        <v>0</v>
      </c>
      <c r="DK16" s="19">
        <v>0</v>
      </c>
      <c r="DL16" s="20">
        <v>0</v>
      </c>
      <c r="DM16" s="20">
        <v>600</v>
      </c>
      <c r="DN16" s="28">
        <v>1800</v>
      </c>
      <c r="DO16" s="30">
        <v>600</v>
      </c>
      <c r="DP16" s="22">
        <v>1200</v>
      </c>
      <c r="DQ16" s="136">
        <v>4056</v>
      </c>
      <c r="DR16" s="17">
        <v>0</v>
      </c>
      <c r="DS16" s="18">
        <v>0</v>
      </c>
      <c r="DT16" s="18">
        <v>0</v>
      </c>
      <c r="DU16" s="18">
        <v>0</v>
      </c>
      <c r="DV16" s="18">
        <v>0</v>
      </c>
      <c r="DW16" s="19">
        <v>24</v>
      </c>
      <c r="DX16" s="20">
        <v>984</v>
      </c>
      <c r="DY16" s="20">
        <v>1160</v>
      </c>
      <c r="DZ16" s="28">
        <v>1032</v>
      </c>
      <c r="EA16" s="31">
        <v>768</v>
      </c>
      <c r="EB16" s="22">
        <v>744</v>
      </c>
      <c r="EC16" s="22">
        <v>504</v>
      </c>
      <c r="ED16" s="74">
        <v>0</v>
      </c>
      <c r="EE16" s="75">
        <v>0</v>
      </c>
      <c r="EF16" s="75">
        <v>0</v>
      </c>
      <c r="EG16" s="75">
        <v>0</v>
      </c>
      <c r="EH16" s="75">
        <v>0</v>
      </c>
      <c r="EI16" s="75">
        <v>0</v>
      </c>
      <c r="EJ16" s="75">
        <v>0</v>
      </c>
      <c r="EK16" s="10">
        <v>0</v>
      </c>
      <c r="EL16" s="10">
        <v>0</v>
      </c>
      <c r="EM16" s="10">
        <v>0</v>
      </c>
      <c r="EN16" s="10">
        <v>0</v>
      </c>
      <c r="EO16" s="10">
        <v>0</v>
      </c>
      <c r="EP16" s="74">
        <v>0</v>
      </c>
      <c r="EQ16" s="75">
        <v>0</v>
      </c>
      <c r="ER16" s="22">
        <v>0</v>
      </c>
      <c r="ES16" s="22">
        <v>0</v>
      </c>
      <c r="ET16" s="22">
        <v>0</v>
      </c>
      <c r="EU16" s="22">
        <v>0</v>
      </c>
      <c r="EV16" s="22">
        <v>0</v>
      </c>
      <c r="EW16" s="22">
        <v>0</v>
      </c>
      <c r="EX16" s="22">
        <v>0</v>
      </c>
      <c r="EY16" s="22">
        <v>0</v>
      </c>
      <c r="EZ16" s="22">
        <v>0</v>
      </c>
      <c r="FA16" s="23">
        <v>0</v>
      </c>
      <c r="FB16" s="22">
        <v>0</v>
      </c>
      <c r="FC16" s="22">
        <v>0</v>
      </c>
      <c r="FD16" s="22">
        <v>0</v>
      </c>
      <c r="FE16" s="22">
        <v>0</v>
      </c>
      <c r="FF16" s="22">
        <v>0</v>
      </c>
      <c r="FG16" s="22">
        <v>0</v>
      </c>
      <c r="FH16" s="22">
        <v>0</v>
      </c>
      <c r="FI16" s="22">
        <v>0</v>
      </c>
      <c r="FJ16" s="22">
        <v>0</v>
      </c>
      <c r="FK16" s="22">
        <v>0</v>
      </c>
      <c r="FL16" s="22">
        <v>0</v>
      </c>
      <c r="FM16" s="23">
        <v>0</v>
      </c>
    </row>
    <row r="17" spans="1:169" ht="13.5" customHeight="1" x14ac:dyDescent="0.2">
      <c r="A17" s="135" t="s">
        <v>44</v>
      </c>
      <c r="B17" s="7">
        <v>0</v>
      </c>
      <c r="C17" s="8">
        <v>0</v>
      </c>
      <c r="D17" s="8">
        <v>0</v>
      </c>
      <c r="E17" s="8">
        <v>0</v>
      </c>
      <c r="F17" s="8">
        <v>0</v>
      </c>
      <c r="G17" s="9">
        <v>0</v>
      </c>
      <c r="H17" s="9">
        <v>25000</v>
      </c>
      <c r="I17" s="10">
        <v>53010</v>
      </c>
      <c r="J17" s="10">
        <v>0</v>
      </c>
      <c r="K17" s="11">
        <v>221</v>
      </c>
      <c r="L17" s="11">
        <v>309</v>
      </c>
      <c r="M17" s="12">
        <v>251</v>
      </c>
      <c r="N17" s="7">
        <v>0</v>
      </c>
      <c r="O17" s="8">
        <v>0</v>
      </c>
      <c r="P17" s="8">
        <v>0</v>
      </c>
      <c r="Q17" s="8">
        <v>0</v>
      </c>
      <c r="R17" s="8">
        <v>20000</v>
      </c>
      <c r="S17" s="9">
        <v>0</v>
      </c>
      <c r="T17" s="9">
        <v>0</v>
      </c>
      <c r="U17" s="10">
        <v>0</v>
      </c>
      <c r="V17" s="10">
        <v>0</v>
      </c>
      <c r="W17" s="11">
        <v>0</v>
      </c>
      <c r="X17" s="11">
        <v>0</v>
      </c>
      <c r="Y17" s="12">
        <v>132</v>
      </c>
      <c r="Z17" s="13">
        <v>45</v>
      </c>
      <c r="AA17" s="14">
        <v>0</v>
      </c>
      <c r="AB17" s="14">
        <v>0</v>
      </c>
      <c r="AC17" s="14">
        <v>0</v>
      </c>
      <c r="AD17" s="14">
        <v>0</v>
      </c>
      <c r="AE17" s="15">
        <v>0</v>
      </c>
      <c r="AF17" s="9">
        <v>0</v>
      </c>
      <c r="AG17" s="10">
        <v>100</v>
      </c>
      <c r="AH17" s="10">
        <v>400</v>
      </c>
      <c r="AI17" s="11">
        <v>125</v>
      </c>
      <c r="AJ17" s="11">
        <v>0</v>
      </c>
      <c r="AK17" s="12">
        <v>0</v>
      </c>
      <c r="AL17" s="13">
        <v>151</v>
      </c>
      <c r="AM17" s="14">
        <v>113</v>
      </c>
      <c r="AN17" s="14">
        <v>0</v>
      </c>
      <c r="AO17" s="14">
        <v>0</v>
      </c>
      <c r="AP17" s="14">
        <v>250</v>
      </c>
      <c r="AQ17" s="16">
        <v>0</v>
      </c>
      <c r="AR17" s="9">
        <v>0</v>
      </c>
      <c r="AS17" s="10">
        <v>0</v>
      </c>
      <c r="AT17" s="10">
        <v>0</v>
      </c>
      <c r="AU17" s="11">
        <v>0</v>
      </c>
      <c r="AV17" s="11">
        <v>50</v>
      </c>
      <c r="AW17" s="12">
        <v>50</v>
      </c>
      <c r="AX17" s="17">
        <v>0</v>
      </c>
      <c r="AY17" s="18">
        <v>0</v>
      </c>
      <c r="AZ17" s="18">
        <v>0</v>
      </c>
      <c r="BA17" s="18">
        <v>0</v>
      </c>
      <c r="BB17" s="18">
        <v>0</v>
      </c>
      <c r="BC17" s="19">
        <v>0</v>
      </c>
      <c r="BD17" s="20">
        <v>0</v>
      </c>
      <c r="BE17" s="21">
        <v>0</v>
      </c>
      <c r="BF17" s="21">
        <v>0</v>
      </c>
      <c r="BG17" s="22">
        <v>381</v>
      </c>
      <c r="BH17" s="22">
        <v>107</v>
      </c>
      <c r="BI17" s="23">
        <v>0</v>
      </c>
      <c r="BJ17" s="24">
        <v>0</v>
      </c>
      <c r="BK17" s="25">
        <v>25</v>
      </c>
      <c r="BL17" s="25">
        <v>93</v>
      </c>
      <c r="BM17" s="25">
        <v>0</v>
      </c>
      <c r="BN17" s="25">
        <v>0</v>
      </c>
      <c r="BO17" s="26">
        <v>0</v>
      </c>
      <c r="BP17" s="27">
        <v>0</v>
      </c>
      <c r="BQ17" s="28">
        <v>0</v>
      </c>
      <c r="BR17" s="28">
        <v>0</v>
      </c>
      <c r="BS17" s="22">
        <v>20</v>
      </c>
      <c r="BT17" s="22">
        <v>0</v>
      </c>
      <c r="BU17" s="29">
        <v>0</v>
      </c>
      <c r="BV17" s="17">
        <v>0</v>
      </c>
      <c r="BW17" s="18">
        <v>0</v>
      </c>
      <c r="BX17" s="18">
        <v>0</v>
      </c>
      <c r="BY17" s="18">
        <v>0</v>
      </c>
      <c r="BZ17" s="18">
        <v>0</v>
      </c>
      <c r="CA17" s="19">
        <v>0</v>
      </c>
      <c r="CB17" s="20">
        <v>0</v>
      </c>
      <c r="CC17" s="20">
        <v>0</v>
      </c>
      <c r="CD17" s="28">
        <v>0</v>
      </c>
      <c r="CE17" s="22">
        <v>0</v>
      </c>
      <c r="CF17" s="22">
        <v>0</v>
      </c>
      <c r="CG17" s="23">
        <v>0</v>
      </c>
      <c r="CH17" s="17">
        <v>0</v>
      </c>
      <c r="CI17" s="18">
        <v>0</v>
      </c>
      <c r="CJ17" s="18">
        <v>0</v>
      </c>
      <c r="CK17" s="18">
        <v>0</v>
      </c>
      <c r="CL17" s="18">
        <v>0</v>
      </c>
      <c r="CM17" s="19">
        <v>0</v>
      </c>
      <c r="CN17" s="20">
        <v>0</v>
      </c>
      <c r="CO17" s="20">
        <v>0</v>
      </c>
      <c r="CP17" s="28">
        <v>0</v>
      </c>
      <c r="CQ17" s="22">
        <v>0</v>
      </c>
      <c r="CR17" s="30">
        <v>0</v>
      </c>
      <c r="CS17" s="23">
        <v>0</v>
      </c>
      <c r="CT17" s="17">
        <v>0</v>
      </c>
      <c r="CU17" s="18">
        <v>0</v>
      </c>
      <c r="CV17" s="18">
        <v>0</v>
      </c>
      <c r="CW17" s="18">
        <v>0</v>
      </c>
      <c r="CX17" s="18">
        <v>0</v>
      </c>
      <c r="CY17" s="19">
        <v>0</v>
      </c>
      <c r="CZ17" s="20">
        <v>0</v>
      </c>
      <c r="DA17" s="20">
        <v>0</v>
      </c>
      <c r="DB17" s="28">
        <v>0</v>
      </c>
      <c r="DC17" s="30">
        <v>0</v>
      </c>
      <c r="DD17" s="22">
        <v>0</v>
      </c>
      <c r="DE17" s="23">
        <v>220</v>
      </c>
      <c r="DF17" s="17">
        <v>0</v>
      </c>
      <c r="DG17" s="18">
        <v>0</v>
      </c>
      <c r="DH17" s="18">
        <v>0</v>
      </c>
      <c r="DI17" s="18">
        <v>0</v>
      </c>
      <c r="DJ17" s="18">
        <v>0</v>
      </c>
      <c r="DK17" s="19">
        <v>0</v>
      </c>
      <c r="DL17" s="20">
        <v>0</v>
      </c>
      <c r="DM17" s="20">
        <v>360</v>
      </c>
      <c r="DN17" s="28">
        <v>360</v>
      </c>
      <c r="DO17" s="30">
        <v>360</v>
      </c>
      <c r="DP17" s="22">
        <v>720</v>
      </c>
      <c r="DQ17" s="136">
        <v>475</v>
      </c>
      <c r="DR17" s="17">
        <v>0</v>
      </c>
      <c r="DS17" s="18">
        <v>0</v>
      </c>
      <c r="DT17" s="18">
        <v>0</v>
      </c>
      <c r="DU17" s="18">
        <v>0</v>
      </c>
      <c r="DV17" s="18">
        <v>0</v>
      </c>
      <c r="DW17" s="19">
        <v>0</v>
      </c>
      <c r="DX17" s="20">
        <v>0</v>
      </c>
      <c r="DY17" s="20">
        <v>0</v>
      </c>
      <c r="DZ17" s="28">
        <v>0</v>
      </c>
      <c r="EA17" s="31">
        <v>0</v>
      </c>
      <c r="EB17" s="22">
        <v>0</v>
      </c>
      <c r="EC17" s="22">
        <v>0</v>
      </c>
      <c r="ED17" s="124">
        <v>0</v>
      </c>
      <c r="EE17" s="10">
        <v>0</v>
      </c>
      <c r="EF17" s="10">
        <v>0</v>
      </c>
      <c r="EG17" s="10">
        <v>0</v>
      </c>
      <c r="EH17" s="10">
        <v>0</v>
      </c>
      <c r="EI17" s="10">
        <v>0</v>
      </c>
      <c r="EJ17" s="10">
        <v>0</v>
      </c>
      <c r="EK17" s="10">
        <v>0</v>
      </c>
      <c r="EL17" s="10">
        <v>0</v>
      </c>
      <c r="EM17" s="10">
        <v>0</v>
      </c>
      <c r="EN17" s="10">
        <v>0</v>
      </c>
      <c r="EO17" s="10">
        <v>0</v>
      </c>
      <c r="EP17" s="124">
        <v>0</v>
      </c>
      <c r="EQ17" s="22">
        <v>0</v>
      </c>
      <c r="ER17" s="22">
        <v>0</v>
      </c>
      <c r="ES17" s="22">
        <v>0</v>
      </c>
      <c r="ET17" s="22">
        <v>0</v>
      </c>
      <c r="EU17" s="22">
        <v>0</v>
      </c>
      <c r="EV17" s="22">
        <v>0</v>
      </c>
      <c r="EW17" s="22">
        <v>0</v>
      </c>
      <c r="EX17" s="22">
        <v>0</v>
      </c>
      <c r="EY17" s="22">
        <v>0</v>
      </c>
      <c r="EZ17" s="22">
        <v>0</v>
      </c>
      <c r="FA17" s="23">
        <v>0</v>
      </c>
      <c r="FB17" s="22">
        <v>0</v>
      </c>
      <c r="FC17" s="22">
        <v>0</v>
      </c>
      <c r="FD17" s="22">
        <v>0</v>
      </c>
      <c r="FE17" s="22">
        <v>0</v>
      </c>
      <c r="FF17" s="22">
        <v>0</v>
      </c>
      <c r="FG17" s="22">
        <v>0</v>
      </c>
      <c r="FH17" s="22">
        <v>0</v>
      </c>
      <c r="FI17" s="22">
        <v>0</v>
      </c>
      <c r="FJ17" s="22">
        <v>0</v>
      </c>
      <c r="FK17" s="22">
        <v>0</v>
      </c>
      <c r="FL17" s="22">
        <v>0</v>
      </c>
      <c r="FM17" s="23">
        <v>0</v>
      </c>
    </row>
    <row r="18" spans="1:169" ht="13.5" customHeight="1" x14ac:dyDescent="0.2">
      <c r="A18" s="135" t="s">
        <v>45</v>
      </c>
      <c r="B18" s="7">
        <v>11115</v>
      </c>
      <c r="C18" s="8">
        <v>17714</v>
      </c>
      <c r="D18" s="8">
        <v>13030</v>
      </c>
      <c r="E18" s="8">
        <v>13977</v>
      </c>
      <c r="F18" s="8">
        <v>24971</v>
      </c>
      <c r="G18" s="9">
        <v>25877</v>
      </c>
      <c r="H18" s="9">
        <v>22009</v>
      </c>
      <c r="I18" s="9">
        <v>24611</v>
      </c>
      <c r="J18" s="10">
        <v>15601</v>
      </c>
      <c r="K18" s="11">
        <v>18729</v>
      </c>
      <c r="L18" s="11">
        <v>16839</v>
      </c>
      <c r="M18" s="12">
        <v>10819</v>
      </c>
      <c r="N18" s="7">
        <v>18949</v>
      </c>
      <c r="O18" s="8">
        <v>16189</v>
      </c>
      <c r="P18" s="8">
        <v>7830</v>
      </c>
      <c r="Q18" s="8">
        <v>4762</v>
      </c>
      <c r="R18" s="8">
        <v>8935</v>
      </c>
      <c r="S18" s="9">
        <v>20796</v>
      </c>
      <c r="T18" s="9">
        <v>20074</v>
      </c>
      <c r="U18" s="9">
        <v>10202</v>
      </c>
      <c r="V18" s="10">
        <v>7366</v>
      </c>
      <c r="W18" s="11">
        <v>7082</v>
      </c>
      <c r="X18" s="11">
        <v>9860</v>
      </c>
      <c r="Y18" s="12">
        <v>10401</v>
      </c>
      <c r="Z18" s="13">
        <v>8341</v>
      </c>
      <c r="AA18" s="14">
        <v>8702</v>
      </c>
      <c r="AB18" s="14">
        <v>8785</v>
      </c>
      <c r="AC18" s="14">
        <v>7506</v>
      </c>
      <c r="AD18" s="14">
        <v>12598</v>
      </c>
      <c r="AE18" s="15">
        <v>16738</v>
      </c>
      <c r="AF18" s="9">
        <v>17674</v>
      </c>
      <c r="AG18" s="9">
        <v>13257</v>
      </c>
      <c r="AH18" s="10">
        <v>11324</v>
      </c>
      <c r="AI18" s="11">
        <v>14719</v>
      </c>
      <c r="AJ18" s="11">
        <v>12171</v>
      </c>
      <c r="AK18" s="12">
        <v>16228</v>
      </c>
      <c r="AL18" s="13">
        <v>14999</v>
      </c>
      <c r="AM18" s="14">
        <v>10276</v>
      </c>
      <c r="AN18" s="14">
        <v>8676</v>
      </c>
      <c r="AO18" s="14">
        <v>6935</v>
      </c>
      <c r="AP18" s="14">
        <v>4722</v>
      </c>
      <c r="AQ18" s="16">
        <v>7564</v>
      </c>
      <c r="AR18" s="9">
        <v>7899</v>
      </c>
      <c r="AS18" s="9">
        <v>9195</v>
      </c>
      <c r="AT18" s="10">
        <v>7910</v>
      </c>
      <c r="AU18" s="11">
        <v>8291</v>
      </c>
      <c r="AV18" s="11">
        <v>9977</v>
      </c>
      <c r="AW18" s="12">
        <v>1685</v>
      </c>
      <c r="AX18" s="17">
        <v>2290</v>
      </c>
      <c r="AY18" s="18">
        <v>1680</v>
      </c>
      <c r="AZ18" s="18">
        <v>840</v>
      </c>
      <c r="BA18" s="18">
        <v>562</v>
      </c>
      <c r="BB18" s="18">
        <v>140</v>
      </c>
      <c r="BC18" s="19">
        <v>8036</v>
      </c>
      <c r="BD18" s="20">
        <v>12236</v>
      </c>
      <c r="BE18" s="20">
        <v>8320</v>
      </c>
      <c r="BF18" s="21">
        <v>7991</v>
      </c>
      <c r="BG18" s="22">
        <v>13505</v>
      </c>
      <c r="BH18" s="22">
        <v>13498</v>
      </c>
      <c r="BI18" s="23">
        <v>11496</v>
      </c>
      <c r="BJ18" s="24">
        <v>3616</v>
      </c>
      <c r="BK18" s="25">
        <v>2706</v>
      </c>
      <c r="BL18" s="25">
        <v>635</v>
      </c>
      <c r="BM18" s="25">
        <v>2915</v>
      </c>
      <c r="BN18" s="25">
        <v>4834</v>
      </c>
      <c r="BO18" s="26">
        <v>8412</v>
      </c>
      <c r="BP18" s="27">
        <v>10683</v>
      </c>
      <c r="BQ18" s="28">
        <v>12007</v>
      </c>
      <c r="BR18" s="28">
        <v>11441</v>
      </c>
      <c r="BS18" s="22">
        <v>8320</v>
      </c>
      <c r="BT18" s="22">
        <v>10941</v>
      </c>
      <c r="BU18" s="29">
        <v>9029</v>
      </c>
      <c r="BV18" s="17">
        <v>1870</v>
      </c>
      <c r="BW18" s="18">
        <v>2214</v>
      </c>
      <c r="BX18" s="18">
        <v>2495</v>
      </c>
      <c r="BY18" s="18">
        <v>845</v>
      </c>
      <c r="BZ18" s="18">
        <v>2789</v>
      </c>
      <c r="CA18" s="19">
        <v>350</v>
      </c>
      <c r="CB18" s="20">
        <v>1377</v>
      </c>
      <c r="CC18" s="28">
        <v>3882</v>
      </c>
      <c r="CD18" s="28">
        <v>560</v>
      </c>
      <c r="CE18" s="22">
        <v>3521</v>
      </c>
      <c r="CF18" s="22">
        <v>349</v>
      </c>
      <c r="CG18" s="23">
        <v>2450</v>
      </c>
      <c r="CH18" s="17">
        <v>0</v>
      </c>
      <c r="CI18" s="18">
        <v>0</v>
      </c>
      <c r="CJ18" s="18">
        <v>0</v>
      </c>
      <c r="CK18" s="18">
        <v>0</v>
      </c>
      <c r="CL18" s="18">
        <v>1270</v>
      </c>
      <c r="CM18" s="19">
        <v>735</v>
      </c>
      <c r="CN18" s="20">
        <v>1562</v>
      </c>
      <c r="CO18" s="28">
        <v>1330</v>
      </c>
      <c r="CP18" s="28">
        <v>140</v>
      </c>
      <c r="CQ18" s="22">
        <v>0</v>
      </c>
      <c r="CR18" s="30">
        <v>560</v>
      </c>
      <c r="CS18" s="23">
        <v>770</v>
      </c>
      <c r="CT18" s="17">
        <v>0</v>
      </c>
      <c r="CU18" s="18">
        <v>420</v>
      </c>
      <c r="CV18" s="18">
        <v>0</v>
      </c>
      <c r="CW18" s="18">
        <v>0</v>
      </c>
      <c r="CX18" s="18">
        <v>700</v>
      </c>
      <c r="CY18" s="19">
        <v>0</v>
      </c>
      <c r="CZ18" s="20">
        <v>0</v>
      </c>
      <c r="DA18" s="28">
        <v>0</v>
      </c>
      <c r="DB18" s="28">
        <v>0</v>
      </c>
      <c r="DC18" s="30">
        <v>0</v>
      </c>
      <c r="DD18" s="22">
        <v>0</v>
      </c>
      <c r="DE18" s="23">
        <v>0</v>
      </c>
      <c r="DF18" s="17">
        <v>0</v>
      </c>
      <c r="DG18" s="18">
        <v>0</v>
      </c>
      <c r="DH18" s="18">
        <v>0</v>
      </c>
      <c r="DI18" s="18">
        <v>840</v>
      </c>
      <c r="DJ18" s="18">
        <v>1750</v>
      </c>
      <c r="DK18" s="19">
        <v>2800</v>
      </c>
      <c r="DL18" s="20">
        <v>2940</v>
      </c>
      <c r="DM18" s="28">
        <v>4550</v>
      </c>
      <c r="DN18" s="137">
        <v>3990</v>
      </c>
      <c r="DO18" s="30">
        <v>3430</v>
      </c>
      <c r="DP18" s="22">
        <v>6720</v>
      </c>
      <c r="DQ18" s="136">
        <v>8938</v>
      </c>
      <c r="DR18" s="17">
        <v>0</v>
      </c>
      <c r="DS18" s="18">
        <v>0</v>
      </c>
      <c r="DT18" s="18">
        <v>0</v>
      </c>
      <c r="DU18" s="18">
        <v>0</v>
      </c>
      <c r="DV18" s="18">
        <v>1340</v>
      </c>
      <c r="DW18" s="19">
        <v>4080</v>
      </c>
      <c r="DX18" s="20">
        <v>1190</v>
      </c>
      <c r="DY18" s="28">
        <v>4540</v>
      </c>
      <c r="DZ18" s="137">
        <v>1960</v>
      </c>
      <c r="EA18" s="31">
        <v>3640</v>
      </c>
      <c r="EB18" s="22">
        <v>2466</v>
      </c>
      <c r="EC18" s="22">
        <v>4192</v>
      </c>
      <c r="ED18" s="74">
        <v>2450</v>
      </c>
      <c r="EE18" s="75">
        <v>0</v>
      </c>
      <c r="EF18" s="75">
        <v>0</v>
      </c>
      <c r="EG18" s="75">
        <v>1932</v>
      </c>
      <c r="EH18" s="75">
        <v>2171</v>
      </c>
      <c r="EI18" s="75">
        <v>3500</v>
      </c>
      <c r="EJ18" s="75">
        <v>2590</v>
      </c>
      <c r="EK18" s="75">
        <v>2170</v>
      </c>
      <c r="EL18" s="75">
        <v>3743.6</v>
      </c>
      <c r="EM18" s="75">
        <v>3203.2</v>
      </c>
      <c r="EN18" s="75">
        <v>5763.8</v>
      </c>
      <c r="EO18" s="75">
        <v>4112.5</v>
      </c>
      <c r="EP18" s="131">
        <v>490</v>
      </c>
      <c r="EQ18" s="132">
        <v>0</v>
      </c>
      <c r="ER18" s="132">
        <v>0</v>
      </c>
      <c r="ES18" s="14">
        <v>490</v>
      </c>
      <c r="ET18" s="14">
        <v>6815</v>
      </c>
      <c r="EU18" s="14">
        <v>4742</v>
      </c>
      <c r="EV18" s="14">
        <v>5108.5</v>
      </c>
      <c r="EW18" s="14">
        <v>1910</v>
      </c>
      <c r="EX18" s="14">
        <v>3047.5</v>
      </c>
      <c r="EY18" s="14">
        <v>4464.5</v>
      </c>
      <c r="EZ18" s="14">
        <v>2440</v>
      </c>
      <c r="FA18" s="147">
        <v>1985</v>
      </c>
      <c r="FB18" s="22">
        <v>0</v>
      </c>
      <c r="FC18" s="22">
        <v>0</v>
      </c>
      <c r="FD18" s="22">
        <v>0</v>
      </c>
      <c r="FE18" s="22">
        <v>0</v>
      </c>
      <c r="FF18" s="22">
        <v>1260</v>
      </c>
      <c r="FG18" s="22">
        <v>3710</v>
      </c>
      <c r="FH18" s="22">
        <v>140</v>
      </c>
      <c r="FI18" s="22">
        <v>0</v>
      </c>
      <c r="FJ18" s="22">
        <v>0</v>
      </c>
      <c r="FK18" s="22">
        <v>0</v>
      </c>
      <c r="FL18" s="22">
        <v>0</v>
      </c>
      <c r="FM18" s="23">
        <v>0</v>
      </c>
    </row>
    <row r="19" spans="1:169" ht="13.5" customHeight="1" x14ac:dyDescent="0.2">
      <c r="A19" s="135" t="s">
        <v>46</v>
      </c>
      <c r="B19" s="7">
        <v>0</v>
      </c>
      <c r="C19" s="8">
        <v>0</v>
      </c>
      <c r="D19" s="8">
        <v>0</v>
      </c>
      <c r="E19" s="8">
        <v>0</v>
      </c>
      <c r="F19" s="8">
        <v>64</v>
      </c>
      <c r="G19" s="9">
        <v>8691</v>
      </c>
      <c r="H19" s="9">
        <v>0</v>
      </c>
      <c r="I19" s="10">
        <v>233</v>
      </c>
      <c r="J19" s="10">
        <v>646</v>
      </c>
      <c r="K19" s="11">
        <v>540</v>
      </c>
      <c r="L19" s="11">
        <v>283</v>
      </c>
      <c r="M19" s="12">
        <v>418</v>
      </c>
      <c r="N19" s="7">
        <v>0</v>
      </c>
      <c r="O19" s="8">
        <v>0</v>
      </c>
      <c r="P19" s="8">
        <v>0</v>
      </c>
      <c r="Q19" s="8">
        <v>0</v>
      </c>
      <c r="R19" s="8">
        <v>0</v>
      </c>
      <c r="S19" s="9">
        <v>0</v>
      </c>
      <c r="T19" s="9">
        <v>0</v>
      </c>
      <c r="U19" s="10">
        <v>0</v>
      </c>
      <c r="V19" s="10">
        <v>0</v>
      </c>
      <c r="W19" s="11">
        <v>0</v>
      </c>
      <c r="X19" s="11">
        <v>0</v>
      </c>
      <c r="Y19" s="12">
        <v>0</v>
      </c>
      <c r="Z19" s="13">
        <v>0</v>
      </c>
      <c r="AA19" s="14">
        <v>0</v>
      </c>
      <c r="AB19" s="14">
        <v>0</v>
      </c>
      <c r="AC19" s="14">
        <v>0</v>
      </c>
      <c r="AD19" s="14">
        <v>0</v>
      </c>
      <c r="AE19" s="15">
        <v>0</v>
      </c>
      <c r="AF19" s="9">
        <v>0</v>
      </c>
      <c r="AG19" s="10">
        <v>0</v>
      </c>
      <c r="AH19" s="10">
        <v>0</v>
      </c>
      <c r="AI19" s="11">
        <v>0</v>
      </c>
      <c r="AJ19" s="11">
        <v>45000</v>
      </c>
      <c r="AK19" s="12">
        <v>0</v>
      </c>
      <c r="AL19" s="13">
        <v>0</v>
      </c>
      <c r="AM19" s="14">
        <v>23500</v>
      </c>
      <c r="AN19" s="14">
        <v>0</v>
      </c>
      <c r="AO19" s="14">
        <v>35500</v>
      </c>
      <c r="AP19" s="14">
        <v>0</v>
      </c>
      <c r="AQ19" s="16">
        <v>0</v>
      </c>
      <c r="AR19" s="9">
        <v>0</v>
      </c>
      <c r="AS19" s="10">
        <v>0</v>
      </c>
      <c r="AT19" s="10">
        <v>0</v>
      </c>
      <c r="AU19" s="11">
        <v>15000</v>
      </c>
      <c r="AV19" s="11">
        <v>0</v>
      </c>
      <c r="AW19" s="12">
        <v>0</v>
      </c>
      <c r="AX19" s="17">
        <v>0</v>
      </c>
      <c r="AY19" s="18">
        <v>0</v>
      </c>
      <c r="AZ19" s="18">
        <v>0</v>
      </c>
      <c r="BA19" s="18">
        <v>0</v>
      </c>
      <c r="BB19" s="18">
        <v>27000</v>
      </c>
      <c r="BC19" s="19">
        <v>7000</v>
      </c>
      <c r="BD19" s="20">
        <v>0</v>
      </c>
      <c r="BE19" s="21">
        <v>0</v>
      </c>
      <c r="BF19" s="21">
        <v>0</v>
      </c>
      <c r="BG19" s="22">
        <v>0</v>
      </c>
      <c r="BH19" s="22">
        <v>0</v>
      </c>
      <c r="BI19" s="23">
        <v>0</v>
      </c>
      <c r="BJ19" s="24">
        <v>0</v>
      </c>
      <c r="BK19" s="25">
        <v>0</v>
      </c>
      <c r="BL19" s="25">
        <v>0</v>
      </c>
      <c r="BM19" s="25">
        <v>24900</v>
      </c>
      <c r="BN19" s="25">
        <v>0</v>
      </c>
      <c r="BO19" s="26">
        <v>25000</v>
      </c>
      <c r="BP19" s="27">
        <v>25000</v>
      </c>
      <c r="BQ19" s="28">
        <v>0</v>
      </c>
      <c r="BR19" s="28">
        <v>0</v>
      </c>
      <c r="BS19" s="22">
        <v>0</v>
      </c>
      <c r="BT19" s="22">
        <v>0</v>
      </c>
      <c r="BU19" s="29">
        <v>18933</v>
      </c>
      <c r="BV19" s="17">
        <v>10667</v>
      </c>
      <c r="BW19" s="18">
        <v>13660</v>
      </c>
      <c r="BX19" s="18">
        <v>0</v>
      </c>
      <c r="BY19" s="18">
        <v>0</v>
      </c>
      <c r="BZ19" s="32">
        <v>35733</v>
      </c>
      <c r="CA19" s="19">
        <v>0</v>
      </c>
      <c r="CB19" s="20">
        <v>34304</v>
      </c>
      <c r="CC19" s="28">
        <v>6000</v>
      </c>
      <c r="CD19" s="28">
        <v>0</v>
      </c>
      <c r="CE19" s="22">
        <v>0</v>
      </c>
      <c r="CF19" s="22">
        <v>13209</v>
      </c>
      <c r="CG19" s="23">
        <v>21077</v>
      </c>
      <c r="CH19" s="17">
        <v>0</v>
      </c>
      <c r="CI19" s="18">
        <v>0</v>
      </c>
      <c r="CJ19" s="18">
        <v>0</v>
      </c>
      <c r="CK19" s="18">
        <v>0</v>
      </c>
      <c r="CL19" s="32">
        <v>0</v>
      </c>
      <c r="CM19" s="19">
        <v>5000</v>
      </c>
      <c r="CN19" s="20">
        <v>15000</v>
      </c>
      <c r="CO19" s="28">
        <v>0</v>
      </c>
      <c r="CP19" s="28">
        <v>0</v>
      </c>
      <c r="CQ19" s="22">
        <v>0</v>
      </c>
      <c r="CR19" s="30">
        <v>0</v>
      </c>
      <c r="CS19" s="23">
        <v>0</v>
      </c>
      <c r="CT19" s="17">
        <v>0</v>
      </c>
      <c r="CU19" s="18">
        <v>0</v>
      </c>
      <c r="CV19" s="18">
        <v>0</v>
      </c>
      <c r="CW19" s="18">
        <v>0</v>
      </c>
      <c r="CX19" s="32">
        <v>0</v>
      </c>
      <c r="CY19" s="19">
        <v>0</v>
      </c>
      <c r="CZ19" s="20">
        <v>0</v>
      </c>
      <c r="DA19" s="28">
        <v>0</v>
      </c>
      <c r="DB19" s="28">
        <v>0</v>
      </c>
      <c r="DC19" s="30">
        <v>0</v>
      </c>
      <c r="DD19" s="22">
        <v>0</v>
      </c>
      <c r="DE19" s="23">
        <v>0</v>
      </c>
      <c r="DF19" s="17">
        <v>0</v>
      </c>
      <c r="DG19" s="18">
        <v>0</v>
      </c>
      <c r="DH19" s="18">
        <v>0</v>
      </c>
      <c r="DI19" s="18">
        <v>0</v>
      </c>
      <c r="DJ19" s="32">
        <v>15000</v>
      </c>
      <c r="DK19" s="19">
        <v>41000</v>
      </c>
      <c r="DL19" s="20">
        <v>37000</v>
      </c>
      <c r="DM19" s="28">
        <v>36429</v>
      </c>
      <c r="DN19" s="28">
        <v>30571</v>
      </c>
      <c r="DO19" s="30">
        <v>0</v>
      </c>
      <c r="DP19" s="22">
        <v>0</v>
      </c>
      <c r="DQ19" s="136">
        <v>0</v>
      </c>
      <c r="DR19" s="17">
        <v>0</v>
      </c>
      <c r="DS19" s="18">
        <v>0</v>
      </c>
      <c r="DT19" s="18">
        <v>0</v>
      </c>
      <c r="DU19" s="18">
        <v>0</v>
      </c>
      <c r="DV19" s="32">
        <v>14342</v>
      </c>
      <c r="DW19" s="19">
        <v>0</v>
      </c>
      <c r="DX19" s="20">
        <v>0</v>
      </c>
      <c r="DY19" s="28">
        <v>0</v>
      </c>
      <c r="DZ19" s="28">
        <v>0</v>
      </c>
      <c r="EA19" s="31">
        <v>0</v>
      </c>
      <c r="EB19" s="22">
        <v>0</v>
      </c>
      <c r="EC19" s="22">
        <v>0</v>
      </c>
      <c r="ED19" s="76">
        <v>0</v>
      </c>
      <c r="EE19" s="75">
        <v>0</v>
      </c>
      <c r="EF19" s="75">
        <v>0</v>
      </c>
      <c r="EG19" s="75">
        <v>0</v>
      </c>
      <c r="EH19" s="75">
        <v>17640</v>
      </c>
      <c r="EI19" s="75">
        <v>0</v>
      </c>
      <c r="EJ19" s="75">
        <v>0</v>
      </c>
      <c r="EK19" s="75">
        <v>0</v>
      </c>
      <c r="EL19" s="75">
        <v>0</v>
      </c>
      <c r="EM19" s="75">
        <v>11326</v>
      </c>
      <c r="EN19" s="75">
        <v>0</v>
      </c>
      <c r="EO19" s="75">
        <v>0</v>
      </c>
      <c r="EP19" s="76">
        <v>0</v>
      </c>
      <c r="EQ19" s="127">
        <v>0</v>
      </c>
      <c r="ER19" s="22">
        <v>0</v>
      </c>
      <c r="ES19" s="22">
        <v>0</v>
      </c>
      <c r="ET19" s="22">
        <v>0</v>
      </c>
      <c r="EU19" s="22">
        <v>0</v>
      </c>
      <c r="EV19" s="22">
        <v>0</v>
      </c>
      <c r="EW19" s="22">
        <v>12000</v>
      </c>
      <c r="EX19" s="22">
        <v>0</v>
      </c>
      <c r="EY19" s="22">
        <v>0</v>
      </c>
      <c r="EZ19" s="22">
        <v>3928.5</v>
      </c>
      <c r="FA19" s="23">
        <v>0</v>
      </c>
      <c r="FB19" s="22">
        <v>0</v>
      </c>
      <c r="FC19" s="22">
        <v>0</v>
      </c>
      <c r="FD19" s="22">
        <v>0</v>
      </c>
      <c r="FE19" s="22">
        <v>22062</v>
      </c>
      <c r="FF19" s="22">
        <v>11500</v>
      </c>
      <c r="FG19" s="22">
        <v>15000</v>
      </c>
      <c r="FH19" s="22">
        <v>0</v>
      </c>
      <c r="FI19" s="22">
        <v>19785.599999999999</v>
      </c>
      <c r="FJ19" s="22">
        <v>0</v>
      </c>
      <c r="FK19" s="22">
        <v>0</v>
      </c>
      <c r="FL19" s="22">
        <v>0</v>
      </c>
      <c r="FM19" s="23">
        <v>0</v>
      </c>
    </row>
    <row r="20" spans="1:169" ht="13.5" customHeight="1" x14ac:dyDescent="0.2">
      <c r="A20" s="135" t="s">
        <v>47</v>
      </c>
      <c r="B20" s="7">
        <v>17342</v>
      </c>
      <c r="C20" s="8">
        <v>0</v>
      </c>
      <c r="D20" s="8">
        <v>299</v>
      </c>
      <c r="E20" s="8">
        <v>0</v>
      </c>
      <c r="F20" s="8">
        <v>801</v>
      </c>
      <c r="G20" s="9">
        <v>1089</v>
      </c>
      <c r="H20" s="9">
        <v>20774</v>
      </c>
      <c r="I20" s="10">
        <v>400</v>
      </c>
      <c r="J20" s="10">
        <v>870</v>
      </c>
      <c r="K20" s="11">
        <v>774</v>
      </c>
      <c r="L20" s="11">
        <v>1225</v>
      </c>
      <c r="M20" s="12">
        <v>1975</v>
      </c>
      <c r="N20" s="7">
        <v>1133</v>
      </c>
      <c r="O20" s="8">
        <v>540</v>
      </c>
      <c r="P20" s="8">
        <v>0</v>
      </c>
      <c r="Q20" s="8">
        <v>0</v>
      </c>
      <c r="R20" s="8">
        <v>0</v>
      </c>
      <c r="S20" s="9">
        <v>160</v>
      </c>
      <c r="T20" s="9">
        <v>390</v>
      </c>
      <c r="U20" s="10">
        <v>230</v>
      </c>
      <c r="V20" s="10">
        <v>0</v>
      </c>
      <c r="W20" s="11">
        <v>0</v>
      </c>
      <c r="X20" s="11">
        <v>498</v>
      </c>
      <c r="Y20" s="12">
        <v>790</v>
      </c>
      <c r="Z20" s="13">
        <v>0</v>
      </c>
      <c r="AA20" s="14">
        <v>60</v>
      </c>
      <c r="AB20" s="14">
        <v>0</v>
      </c>
      <c r="AC20" s="14">
        <v>0</v>
      </c>
      <c r="AD20" s="14">
        <v>0</v>
      </c>
      <c r="AE20" s="15">
        <v>20</v>
      </c>
      <c r="AF20" s="9">
        <v>0</v>
      </c>
      <c r="AG20" s="10">
        <v>0</v>
      </c>
      <c r="AH20" s="10">
        <v>0</v>
      </c>
      <c r="AI20" s="11">
        <v>38</v>
      </c>
      <c r="AJ20" s="11">
        <v>20</v>
      </c>
      <c r="AK20" s="12">
        <v>0</v>
      </c>
      <c r="AL20" s="13">
        <v>14558</v>
      </c>
      <c r="AM20" s="14">
        <v>47099</v>
      </c>
      <c r="AN20" s="14">
        <v>0</v>
      </c>
      <c r="AO20" s="14">
        <v>0</v>
      </c>
      <c r="AP20" s="14">
        <v>0</v>
      </c>
      <c r="AQ20" s="16">
        <v>0</v>
      </c>
      <c r="AR20" s="9">
        <v>22040</v>
      </c>
      <c r="AS20" s="10">
        <v>16</v>
      </c>
      <c r="AT20" s="10">
        <v>0</v>
      </c>
      <c r="AU20" s="11">
        <v>0</v>
      </c>
      <c r="AV20" s="11">
        <v>0</v>
      </c>
      <c r="AW20" s="12">
        <v>69</v>
      </c>
      <c r="AX20" s="17">
        <v>0</v>
      </c>
      <c r="AY20" s="18">
        <v>0</v>
      </c>
      <c r="AZ20" s="18">
        <v>0</v>
      </c>
      <c r="BA20" s="18">
        <v>0</v>
      </c>
      <c r="BB20" s="18">
        <v>0</v>
      </c>
      <c r="BC20" s="19">
        <v>21000</v>
      </c>
      <c r="BD20" s="20">
        <v>0</v>
      </c>
      <c r="BE20" s="21">
        <v>0</v>
      </c>
      <c r="BF20" s="21">
        <v>0</v>
      </c>
      <c r="BG20" s="22">
        <v>0</v>
      </c>
      <c r="BH20" s="22">
        <v>0</v>
      </c>
      <c r="BI20" s="23">
        <v>15250</v>
      </c>
      <c r="BJ20" s="24">
        <v>0</v>
      </c>
      <c r="BK20" s="25">
        <v>0</v>
      </c>
      <c r="BL20" s="25">
        <v>0</v>
      </c>
      <c r="BM20" s="25">
        <v>0</v>
      </c>
      <c r="BN20" s="25">
        <v>20987</v>
      </c>
      <c r="BO20" s="26">
        <v>0</v>
      </c>
      <c r="BP20" s="27">
        <v>0</v>
      </c>
      <c r="BQ20" s="28">
        <v>0</v>
      </c>
      <c r="BR20" s="28">
        <v>0</v>
      </c>
      <c r="BS20" s="22">
        <v>0</v>
      </c>
      <c r="BT20" s="22">
        <v>0</v>
      </c>
      <c r="BU20" s="29">
        <v>0</v>
      </c>
      <c r="BV20" s="17">
        <v>0</v>
      </c>
      <c r="BW20" s="18">
        <v>0</v>
      </c>
      <c r="BX20" s="18">
        <v>0</v>
      </c>
      <c r="BY20" s="18">
        <v>0</v>
      </c>
      <c r="BZ20" s="32">
        <v>0</v>
      </c>
      <c r="CA20" s="19">
        <v>0</v>
      </c>
      <c r="CB20" s="20">
        <v>0</v>
      </c>
      <c r="CC20" s="28">
        <v>0</v>
      </c>
      <c r="CD20" s="28">
        <v>0</v>
      </c>
      <c r="CE20" s="22">
        <v>0</v>
      </c>
      <c r="CF20" s="22">
        <v>0</v>
      </c>
      <c r="CG20" s="23">
        <v>522</v>
      </c>
      <c r="CH20" s="17">
        <v>0</v>
      </c>
      <c r="CI20" s="18">
        <v>0</v>
      </c>
      <c r="CJ20" s="18">
        <v>0</v>
      </c>
      <c r="CK20" s="18">
        <v>0</v>
      </c>
      <c r="CL20" s="32">
        <v>0</v>
      </c>
      <c r="CM20" s="19">
        <v>382</v>
      </c>
      <c r="CN20" s="20">
        <v>539</v>
      </c>
      <c r="CO20" s="28">
        <v>23</v>
      </c>
      <c r="CP20" s="28">
        <v>0</v>
      </c>
      <c r="CQ20" s="22">
        <v>0</v>
      </c>
      <c r="CR20" s="30">
        <v>14756</v>
      </c>
      <c r="CS20" s="23">
        <v>13868</v>
      </c>
      <c r="CT20" s="17">
        <v>5101</v>
      </c>
      <c r="CU20" s="18">
        <v>0</v>
      </c>
      <c r="CV20" s="18">
        <v>0</v>
      </c>
      <c r="CW20" s="18">
        <v>0</v>
      </c>
      <c r="CX20" s="32">
        <v>0</v>
      </c>
      <c r="CY20" s="19">
        <v>15069</v>
      </c>
      <c r="CZ20" s="20">
        <v>35</v>
      </c>
      <c r="DA20" s="28">
        <v>52</v>
      </c>
      <c r="DB20" s="28">
        <v>0</v>
      </c>
      <c r="DC20" s="30">
        <v>0</v>
      </c>
      <c r="DD20" s="22">
        <v>0</v>
      </c>
      <c r="DE20" s="23">
        <v>681</v>
      </c>
      <c r="DF20" s="17">
        <v>88</v>
      </c>
      <c r="DG20" s="18">
        <v>52</v>
      </c>
      <c r="DH20" s="18">
        <v>35</v>
      </c>
      <c r="DI20" s="18">
        <v>0</v>
      </c>
      <c r="DJ20" s="32">
        <v>7108</v>
      </c>
      <c r="DK20" s="19">
        <v>0</v>
      </c>
      <c r="DL20" s="20">
        <v>495</v>
      </c>
      <c r="DM20" s="28">
        <v>0</v>
      </c>
      <c r="DN20" s="28">
        <v>0</v>
      </c>
      <c r="DO20" s="30">
        <v>0</v>
      </c>
      <c r="DP20" s="22">
        <v>167</v>
      </c>
      <c r="DQ20" s="136">
        <v>0</v>
      </c>
      <c r="DR20" s="17">
        <v>0</v>
      </c>
      <c r="DS20" s="18">
        <v>0</v>
      </c>
      <c r="DT20" s="18">
        <v>0</v>
      </c>
      <c r="DU20" s="18">
        <v>0</v>
      </c>
      <c r="DV20" s="32">
        <v>0</v>
      </c>
      <c r="DW20" s="19">
        <v>0</v>
      </c>
      <c r="DX20" s="20">
        <v>200</v>
      </c>
      <c r="DY20" s="28">
        <v>22188</v>
      </c>
      <c r="DZ20" s="28">
        <v>0</v>
      </c>
      <c r="EA20" s="31">
        <v>0</v>
      </c>
      <c r="EB20" s="22">
        <v>12500</v>
      </c>
      <c r="EC20" s="22">
        <v>0</v>
      </c>
      <c r="ED20" s="76">
        <v>0</v>
      </c>
      <c r="EE20" s="75">
        <v>15214</v>
      </c>
      <c r="EF20" s="75">
        <v>0</v>
      </c>
      <c r="EG20" s="75">
        <v>0</v>
      </c>
      <c r="EH20" s="75">
        <v>0</v>
      </c>
      <c r="EI20" s="75">
        <v>0</v>
      </c>
      <c r="EJ20" s="75">
        <v>10929.5</v>
      </c>
      <c r="EK20" s="75">
        <v>0</v>
      </c>
      <c r="EL20" s="75">
        <v>0</v>
      </c>
      <c r="EM20" s="75">
        <v>0</v>
      </c>
      <c r="EN20" s="75">
        <v>500</v>
      </c>
      <c r="EO20" s="75">
        <v>1275</v>
      </c>
      <c r="EP20" s="76">
        <v>0</v>
      </c>
      <c r="EQ20" s="127">
        <v>0</v>
      </c>
      <c r="ER20" s="22">
        <v>0</v>
      </c>
      <c r="ES20" s="22">
        <v>0</v>
      </c>
      <c r="ET20" s="22">
        <v>0</v>
      </c>
      <c r="EU20" s="22">
        <v>225</v>
      </c>
      <c r="EV20" s="22">
        <v>440</v>
      </c>
      <c r="EW20" s="22">
        <v>0</v>
      </c>
      <c r="EX20" s="22">
        <v>0</v>
      </c>
      <c r="EY20" s="22">
        <v>0</v>
      </c>
      <c r="EZ20" s="22">
        <v>0</v>
      </c>
      <c r="FA20" s="23">
        <v>6712.5</v>
      </c>
      <c r="FB20" s="22">
        <v>0</v>
      </c>
      <c r="FC20" s="22">
        <v>0</v>
      </c>
      <c r="FD20" s="22">
        <v>0</v>
      </c>
      <c r="FE20" s="22">
        <v>0</v>
      </c>
      <c r="FF20" s="22">
        <v>0</v>
      </c>
      <c r="FG20" s="22">
        <v>0</v>
      </c>
      <c r="FH20" s="22">
        <v>0</v>
      </c>
      <c r="FI20" s="22">
        <v>0</v>
      </c>
      <c r="FJ20" s="22">
        <v>0</v>
      </c>
      <c r="FK20" s="22">
        <v>0</v>
      </c>
      <c r="FL20" s="22">
        <v>0</v>
      </c>
      <c r="FM20" s="23">
        <v>0</v>
      </c>
    </row>
    <row r="21" spans="1:169" ht="13.5" customHeight="1" x14ac:dyDescent="0.2">
      <c r="A21" s="135" t="s">
        <v>48</v>
      </c>
      <c r="B21" s="7">
        <v>6145</v>
      </c>
      <c r="C21" s="8">
        <v>4681</v>
      </c>
      <c r="D21" s="8">
        <v>4617</v>
      </c>
      <c r="E21" s="8">
        <v>5330</v>
      </c>
      <c r="F21" s="8">
        <v>4750</v>
      </c>
      <c r="G21" s="9">
        <v>6938</v>
      </c>
      <c r="H21" s="9">
        <v>9303</v>
      </c>
      <c r="I21" s="10">
        <v>11477</v>
      </c>
      <c r="J21" s="10">
        <v>8007</v>
      </c>
      <c r="K21" s="11">
        <v>6491</v>
      </c>
      <c r="L21" s="11">
        <v>5269</v>
      </c>
      <c r="M21" s="12">
        <v>3653</v>
      </c>
      <c r="N21" s="7">
        <v>4479</v>
      </c>
      <c r="O21" s="8">
        <v>5456</v>
      </c>
      <c r="P21" s="8">
        <v>3420</v>
      </c>
      <c r="Q21" s="8">
        <v>4787</v>
      </c>
      <c r="R21" s="8">
        <v>7518</v>
      </c>
      <c r="S21" s="9">
        <v>8104</v>
      </c>
      <c r="T21" s="9">
        <v>7169</v>
      </c>
      <c r="U21" s="10">
        <v>8248</v>
      </c>
      <c r="V21" s="10">
        <v>7274</v>
      </c>
      <c r="W21" s="11">
        <v>3611</v>
      </c>
      <c r="X21" s="11">
        <v>4506</v>
      </c>
      <c r="Y21" s="12">
        <v>4498</v>
      </c>
      <c r="Z21" s="13">
        <v>7059</v>
      </c>
      <c r="AA21" s="14">
        <v>8649</v>
      </c>
      <c r="AB21" s="14">
        <v>6405</v>
      </c>
      <c r="AC21" s="14">
        <v>5379</v>
      </c>
      <c r="AD21" s="14">
        <v>8745</v>
      </c>
      <c r="AE21" s="15">
        <v>7349</v>
      </c>
      <c r="AF21" s="9">
        <v>5252</v>
      </c>
      <c r="AG21" s="10">
        <v>8962</v>
      </c>
      <c r="AH21" s="10">
        <v>7076</v>
      </c>
      <c r="AI21" s="11">
        <v>7670</v>
      </c>
      <c r="AJ21" s="11">
        <v>6414</v>
      </c>
      <c r="AK21" s="12">
        <v>5924</v>
      </c>
      <c r="AL21" s="13">
        <v>3310</v>
      </c>
      <c r="AM21" s="14">
        <v>3982</v>
      </c>
      <c r="AN21" s="14">
        <v>6422</v>
      </c>
      <c r="AO21" s="14">
        <v>7771</v>
      </c>
      <c r="AP21" s="14">
        <v>9250</v>
      </c>
      <c r="AQ21" s="16">
        <v>8523</v>
      </c>
      <c r="AR21" s="9">
        <v>6730</v>
      </c>
      <c r="AS21" s="10">
        <v>9792</v>
      </c>
      <c r="AT21" s="10">
        <v>12929.800000000001</v>
      </c>
      <c r="AU21" s="11">
        <v>8267</v>
      </c>
      <c r="AV21" s="11">
        <v>8306</v>
      </c>
      <c r="AW21" s="12">
        <v>4824</v>
      </c>
      <c r="AX21" s="17">
        <v>4004</v>
      </c>
      <c r="AY21" s="18">
        <v>3501</v>
      </c>
      <c r="AZ21" s="18">
        <v>5212</v>
      </c>
      <c r="BA21" s="18">
        <v>4686</v>
      </c>
      <c r="BB21" s="18">
        <v>6578</v>
      </c>
      <c r="BC21" s="19">
        <v>7778</v>
      </c>
      <c r="BD21" s="20">
        <v>11475</v>
      </c>
      <c r="BE21" s="21">
        <v>7403</v>
      </c>
      <c r="BF21" s="21">
        <v>5033</v>
      </c>
      <c r="BG21" s="22">
        <v>7207</v>
      </c>
      <c r="BH21" s="22">
        <v>12639</v>
      </c>
      <c r="BI21" s="23">
        <v>13203</v>
      </c>
      <c r="BJ21" s="24">
        <v>4550</v>
      </c>
      <c r="BK21" s="25">
        <v>5253</v>
      </c>
      <c r="BL21" s="25">
        <v>6073</v>
      </c>
      <c r="BM21" s="33">
        <v>8780</v>
      </c>
      <c r="BN21" s="33">
        <v>10921</v>
      </c>
      <c r="BO21" s="26">
        <v>8626</v>
      </c>
      <c r="BP21" s="27">
        <v>11465</v>
      </c>
      <c r="BQ21" s="28">
        <v>10346</v>
      </c>
      <c r="BR21" s="28">
        <v>11936</v>
      </c>
      <c r="BS21" s="22">
        <v>8020</v>
      </c>
      <c r="BT21" s="22">
        <v>12095</v>
      </c>
      <c r="BU21" s="29">
        <v>11198</v>
      </c>
      <c r="BV21" s="17">
        <v>8434</v>
      </c>
      <c r="BW21" s="18">
        <v>7829</v>
      </c>
      <c r="BX21" s="18">
        <v>8816</v>
      </c>
      <c r="BY21" s="32">
        <v>5873</v>
      </c>
      <c r="BZ21" s="32">
        <v>7391</v>
      </c>
      <c r="CA21" s="19">
        <v>919</v>
      </c>
      <c r="CB21" s="20">
        <v>10591</v>
      </c>
      <c r="CC21" s="28">
        <v>16967</v>
      </c>
      <c r="CD21" s="28">
        <v>2358</v>
      </c>
      <c r="CE21" s="22">
        <v>3080</v>
      </c>
      <c r="CF21" s="22">
        <v>2966</v>
      </c>
      <c r="CG21" s="23">
        <v>5784</v>
      </c>
      <c r="CH21" s="17">
        <v>5964</v>
      </c>
      <c r="CI21" s="18">
        <v>7505</v>
      </c>
      <c r="CJ21" s="18">
        <v>4158</v>
      </c>
      <c r="CK21" s="32">
        <v>3877</v>
      </c>
      <c r="CL21" s="32">
        <v>3332</v>
      </c>
      <c r="CM21" s="19">
        <v>4346</v>
      </c>
      <c r="CN21" s="20">
        <v>3104</v>
      </c>
      <c r="CO21" s="28">
        <v>3716</v>
      </c>
      <c r="CP21" s="28">
        <v>3198</v>
      </c>
      <c r="CQ21" s="22">
        <v>3658</v>
      </c>
      <c r="CR21" s="30">
        <v>3916</v>
      </c>
      <c r="CS21" s="23">
        <v>5063</v>
      </c>
      <c r="CT21" s="17">
        <v>4546</v>
      </c>
      <c r="CU21" s="18">
        <v>2898</v>
      </c>
      <c r="CV21" s="18">
        <v>2786</v>
      </c>
      <c r="CW21" s="32">
        <v>1857</v>
      </c>
      <c r="CX21" s="32">
        <v>3689</v>
      </c>
      <c r="CY21" s="19">
        <v>3586</v>
      </c>
      <c r="CZ21" s="20">
        <v>1890</v>
      </c>
      <c r="DA21" s="28">
        <v>2503</v>
      </c>
      <c r="DB21" s="28">
        <v>1751</v>
      </c>
      <c r="DC21" s="30">
        <v>1815</v>
      </c>
      <c r="DD21" s="22">
        <v>1294</v>
      </c>
      <c r="DE21" s="23">
        <v>4094</v>
      </c>
      <c r="DF21" s="17">
        <v>1672</v>
      </c>
      <c r="DG21" s="18">
        <v>1624</v>
      </c>
      <c r="DH21" s="18">
        <v>2328</v>
      </c>
      <c r="DI21" s="32">
        <v>2853</v>
      </c>
      <c r="DJ21" s="32">
        <v>2569</v>
      </c>
      <c r="DK21" s="19">
        <v>8139</v>
      </c>
      <c r="DL21" s="20">
        <v>5955</v>
      </c>
      <c r="DM21" s="28">
        <v>2192</v>
      </c>
      <c r="DN21" s="28">
        <v>5065</v>
      </c>
      <c r="DO21" s="30">
        <v>4073</v>
      </c>
      <c r="DP21" s="22">
        <v>6683</v>
      </c>
      <c r="DQ21" s="136">
        <v>9187</v>
      </c>
      <c r="DR21" s="17">
        <v>1322</v>
      </c>
      <c r="DS21" s="18">
        <v>2122</v>
      </c>
      <c r="DT21" s="18">
        <v>3653</v>
      </c>
      <c r="DU21" s="32">
        <v>2322</v>
      </c>
      <c r="DV21" s="32">
        <v>1227</v>
      </c>
      <c r="DW21" s="19">
        <v>3985</v>
      </c>
      <c r="DX21" s="20">
        <v>1231</v>
      </c>
      <c r="DY21" s="28">
        <v>716</v>
      </c>
      <c r="DZ21" s="28">
        <v>2115</v>
      </c>
      <c r="EA21" s="31">
        <v>2381.7000000000003</v>
      </c>
      <c r="EB21" s="22">
        <v>3245</v>
      </c>
      <c r="EC21" s="22">
        <v>6264</v>
      </c>
      <c r="ED21" s="74">
        <v>579</v>
      </c>
      <c r="EE21" s="75">
        <v>1194</v>
      </c>
      <c r="EF21" s="75">
        <v>885.4</v>
      </c>
      <c r="EG21" s="75">
        <v>844</v>
      </c>
      <c r="EH21" s="75">
        <v>1958</v>
      </c>
      <c r="EI21" s="75">
        <v>2914.7</v>
      </c>
      <c r="EJ21" s="75">
        <v>1330.1</v>
      </c>
      <c r="EK21" s="75">
        <v>1917.5</v>
      </c>
      <c r="EL21" s="75">
        <v>1075.3</v>
      </c>
      <c r="EM21" s="75">
        <v>1442.4</v>
      </c>
      <c r="EN21" s="75">
        <v>1078.4000000000001</v>
      </c>
      <c r="EO21" s="75">
        <v>920.8</v>
      </c>
      <c r="EP21" s="131">
        <v>523</v>
      </c>
      <c r="EQ21" s="132">
        <v>416</v>
      </c>
      <c r="ER21" s="132">
        <v>332</v>
      </c>
      <c r="ES21" s="35">
        <v>316</v>
      </c>
      <c r="ET21" s="35">
        <v>271</v>
      </c>
      <c r="EU21" s="35">
        <v>613.29999999999995</v>
      </c>
      <c r="EV21" s="35">
        <v>1423.3</v>
      </c>
      <c r="EW21" s="35">
        <v>1835</v>
      </c>
      <c r="EX21" s="35">
        <v>1545.8999999999999</v>
      </c>
      <c r="EY21" s="35">
        <v>1932.2</v>
      </c>
      <c r="EZ21" s="35">
        <v>2362.2000000000003</v>
      </c>
      <c r="FA21" s="147">
        <v>2467.8000000000002</v>
      </c>
      <c r="FB21" s="22">
        <v>0</v>
      </c>
      <c r="FC21" s="35">
        <v>355.1</v>
      </c>
      <c r="FD21" s="35">
        <v>410.2</v>
      </c>
      <c r="FE21" s="35">
        <v>574.4</v>
      </c>
      <c r="FF21" s="35">
        <v>698.7</v>
      </c>
      <c r="FG21" s="35">
        <v>622.9</v>
      </c>
      <c r="FH21" s="35">
        <v>877.3</v>
      </c>
      <c r="FI21" s="35">
        <v>1214</v>
      </c>
      <c r="FJ21" s="35">
        <v>104.8</v>
      </c>
      <c r="FK21" s="35">
        <v>0</v>
      </c>
      <c r="FL21" s="35">
        <v>0</v>
      </c>
      <c r="FM21" s="23">
        <v>0</v>
      </c>
    </row>
    <row r="22" spans="1:169" ht="13.5" customHeight="1" x14ac:dyDescent="0.2">
      <c r="A22" s="135" t="s">
        <v>49</v>
      </c>
      <c r="B22" s="7">
        <v>0</v>
      </c>
      <c r="C22" s="8">
        <v>0</v>
      </c>
      <c r="D22" s="8">
        <v>0</v>
      </c>
      <c r="E22" s="8">
        <v>0</v>
      </c>
      <c r="F22" s="8">
        <v>0</v>
      </c>
      <c r="G22" s="9">
        <v>0</v>
      </c>
      <c r="H22" s="9">
        <v>0</v>
      </c>
      <c r="I22" s="10">
        <v>0</v>
      </c>
      <c r="J22" s="10">
        <v>261</v>
      </c>
      <c r="K22" s="11">
        <v>0</v>
      </c>
      <c r="L22" s="11">
        <v>0</v>
      </c>
      <c r="M22" s="12">
        <v>0</v>
      </c>
      <c r="N22" s="7">
        <v>0</v>
      </c>
      <c r="O22" s="8">
        <v>0</v>
      </c>
      <c r="P22" s="8">
        <v>0</v>
      </c>
      <c r="Q22" s="8">
        <v>0</v>
      </c>
      <c r="R22" s="8">
        <v>0</v>
      </c>
      <c r="S22" s="9">
        <v>0</v>
      </c>
      <c r="T22" s="9">
        <v>0</v>
      </c>
      <c r="U22" s="10">
        <v>0</v>
      </c>
      <c r="V22" s="10">
        <v>0</v>
      </c>
      <c r="W22" s="11">
        <v>0</v>
      </c>
      <c r="X22" s="11">
        <v>0</v>
      </c>
      <c r="Y22" s="12">
        <v>0</v>
      </c>
      <c r="Z22" s="13">
        <v>0</v>
      </c>
      <c r="AA22" s="14">
        <v>0</v>
      </c>
      <c r="AB22" s="14">
        <v>0</v>
      </c>
      <c r="AC22" s="14">
        <v>0</v>
      </c>
      <c r="AD22" s="14">
        <v>0</v>
      </c>
      <c r="AE22" s="15">
        <v>0</v>
      </c>
      <c r="AF22" s="9">
        <v>0</v>
      </c>
      <c r="AG22" s="10">
        <v>0</v>
      </c>
      <c r="AH22" s="10">
        <v>0</v>
      </c>
      <c r="AI22" s="11">
        <v>0</v>
      </c>
      <c r="AJ22" s="11">
        <v>0</v>
      </c>
      <c r="AK22" s="12">
        <v>0</v>
      </c>
      <c r="AL22" s="13">
        <v>210</v>
      </c>
      <c r="AM22" s="14">
        <v>0</v>
      </c>
      <c r="AN22" s="14">
        <v>0</v>
      </c>
      <c r="AO22" s="14">
        <v>0</v>
      </c>
      <c r="AP22" s="14">
        <v>0</v>
      </c>
      <c r="AQ22" s="16">
        <v>0</v>
      </c>
      <c r="AR22" s="9">
        <v>0</v>
      </c>
      <c r="AS22" s="9">
        <v>0</v>
      </c>
      <c r="AT22" s="9">
        <v>0</v>
      </c>
      <c r="AU22" s="11">
        <v>0</v>
      </c>
      <c r="AV22" s="11">
        <v>0</v>
      </c>
      <c r="AW22" s="12">
        <v>0</v>
      </c>
      <c r="AX22" s="17">
        <v>0</v>
      </c>
      <c r="AY22" s="18">
        <v>0</v>
      </c>
      <c r="AZ22" s="18">
        <v>0</v>
      </c>
      <c r="BA22" s="18">
        <v>0</v>
      </c>
      <c r="BB22" s="18">
        <v>0</v>
      </c>
      <c r="BC22" s="19">
        <v>0</v>
      </c>
      <c r="BD22" s="20">
        <v>0</v>
      </c>
      <c r="BE22" s="21">
        <v>0</v>
      </c>
      <c r="BF22" s="21">
        <v>0</v>
      </c>
      <c r="BG22" s="22">
        <v>0</v>
      </c>
      <c r="BH22" s="22">
        <v>0</v>
      </c>
      <c r="BI22" s="23">
        <v>0</v>
      </c>
      <c r="BJ22" s="24">
        <v>0</v>
      </c>
      <c r="BK22" s="25">
        <v>0</v>
      </c>
      <c r="BL22" s="25">
        <v>0</v>
      </c>
      <c r="BM22" s="33">
        <v>0</v>
      </c>
      <c r="BN22" s="33">
        <v>0</v>
      </c>
      <c r="BO22" s="26">
        <v>0</v>
      </c>
      <c r="BP22" s="27">
        <v>0</v>
      </c>
      <c r="BQ22" s="28">
        <v>0</v>
      </c>
      <c r="BR22" s="28">
        <v>0</v>
      </c>
      <c r="BS22" s="22">
        <v>0</v>
      </c>
      <c r="BT22" s="22">
        <v>0</v>
      </c>
      <c r="BU22" s="29">
        <v>0</v>
      </c>
      <c r="BV22" s="17">
        <v>0</v>
      </c>
      <c r="BW22" s="18">
        <v>0</v>
      </c>
      <c r="BX22" s="18">
        <v>0</v>
      </c>
      <c r="BY22" s="32">
        <v>0</v>
      </c>
      <c r="BZ22" s="32">
        <v>0</v>
      </c>
      <c r="CA22" s="19">
        <v>0</v>
      </c>
      <c r="CB22" s="20">
        <v>0</v>
      </c>
      <c r="CC22" s="28">
        <v>0</v>
      </c>
      <c r="CD22" s="28">
        <v>0</v>
      </c>
      <c r="CE22" s="22">
        <v>0</v>
      </c>
      <c r="CF22" s="22">
        <v>0</v>
      </c>
      <c r="CG22" s="23">
        <v>0</v>
      </c>
      <c r="CH22" s="17">
        <v>0</v>
      </c>
      <c r="CI22" s="18">
        <v>0</v>
      </c>
      <c r="CJ22" s="18">
        <v>0</v>
      </c>
      <c r="CK22" s="18">
        <v>0</v>
      </c>
      <c r="CL22" s="32">
        <v>0</v>
      </c>
      <c r="CM22" s="19">
        <v>0</v>
      </c>
      <c r="CN22" s="20">
        <v>0</v>
      </c>
      <c r="CO22" s="28">
        <v>0</v>
      </c>
      <c r="CP22" s="28">
        <v>0</v>
      </c>
      <c r="CQ22" s="22">
        <v>0</v>
      </c>
      <c r="CR22" s="30">
        <v>0</v>
      </c>
      <c r="CS22" s="23">
        <v>0</v>
      </c>
      <c r="CT22" s="1">
        <v>0</v>
      </c>
      <c r="CU22" s="1">
        <v>0</v>
      </c>
      <c r="CV22" s="1">
        <v>0</v>
      </c>
      <c r="CW22" s="1">
        <v>0</v>
      </c>
      <c r="CX22" s="1">
        <v>0</v>
      </c>
      <c r="CY22" s="1">
        <v>0</v>
      </c>
      <c r="CZ22" s="1">
        <v>0</v>
      </c>
      <c r="DA22" s="1">
        <v>0</v>
      </c>
      <c r="DB22" s="1">
        <v>0</v>
      </c>
      <c r="DC22" s="1">
        <v>0</v>
      </c>
      <c r="DD22" s="1">
        <v>0</v>
      </c>
      <c r="DE22" s="1">
        <v>0</v>
      </c>
      <c r="DF22" s="17">
        <v>0</v>
      </c>
      <c r="DG22" s="18">
        <v>0</v>
      </c>
      <c r="DH22" s="18">
        <v>0</v>
      </c>
      <c r="DI22" s="32">
        <v>0</v>
      </c>
      <c r="DJ22" s="32">
        <v>0</v>
      </c>
      <c r="DK22" s="19">
        <v>0</v>
      </c>
      <c r="DL22" s="20">
        <v>0</v>
      </c>
      <c r="DM22" s="28">
        <v>0</v>
      </c>
      <c r="DN22" s="28">
        <v>0</v>
      </c>
      <c r="DO22" s="30">
        <v>0</v>
      </c>
      <c r="DP22" s="22">
        <v>0</v>
      </c>
      <c r="DQ22" s="136">
        <v>0</v>
      </c>
      <c r="DR22" s="17">
        <v>0</v>
      </c>
      <c r="DS22" s="18">
        <v>0</v>
      </c>
      <c r="DT22" s="18">
        <v>0</v>
      </c>
      <c r="DU22" s="32">
        <v>0</v>
      </c>
      <c r="DV22" s="32">
        <v>0</v>
      </c>
      <c r="DW22" s="19">
        <v>0</v>
      </c>
      <c r="DX22" s="20">
        <v>0</v>
      </c>
      <c r="DY22" s="28">
        <v>25</v>
      </c>
      <c r="DZ22" s="28">
        <v>0</v>
      </c>
      <c r="EA22" s="31">
        <v>0</v>
      </c>
      <c r="EB22" s="22">
        <v>0</v>
      </c>
      <c r="EC22" s="22">
        <v>0</v>
      </c>
      <c r="ED22" s="74">
        <v>0</v>
      </c>
      <c r="EE22" s="75">
        <v>0</v>
      </c>
      <c r="EF22" s="75">
        <v>0</v>
      </c>
      <c r="EG22" s="75">
        <v>0</v>
      </c>
      <c r="EH22" s="75">
        <v>0</v>
      </c>
      <c r="EI22" s="75">
        <v>114</v>
      </c>
      <c r="EJ22" s="75">
        <v>348</v>
      </c>
      <c r="EK22" s="75">
        <v>0</v>
      </c>
      <c r="EL22" s="75">
        <v>0</v>
      </c>
      <c r="EM22" s="75">
        <v>0</v>
      </c>
      <c r="EN22" s="75">
        <v>0</v>
      </c>
      <c r="EO22" s="75">
        <v>0</v>
      </c>
      <c r="EP22" s="74">
        <v>0</v>
      </c>
      <c r="EQ22" s="75">
        <v>0</v>
      </c>
      <c r="ER22" s="22">
        <v>0</v>
      </c>
      <c r="ES22" s="22">
        <v>0</v>
      </c>
      <c r="ET22" s="22">
        <v>0</v>
      </c>
      <c r="EU22" s="22">
        <v>0</v>
      </c>
      <c r="EV22" s="22">
        <v>0</v>
      </c>
      <c r="EW22" s="22">
        <v>0</v>
      </c>
      <c r="EX22" s="22">
        <v>0</v>
      </c>
      <c r="EY22" s="22">
        <v>0</v>
      </c>
      <c r="EZ22" s="22">
        <v>0</v>
      </c>
      <c r="FA22" s="23">
        <v>0</v>
      </c>
      <c r="FB22" s="22">
        <v>0</v>
      </c>
      <c r="FC22" s="22">
        <v>0</v>
      </c>
      <c r="FD22" s="22">
        <v>0</v>
      </c>
      <c r="FE22" s="22">
        <v>0</v>
      </c>
      <c r="FF22" s="22">
        <v>0</v>
      </c>
      <c r="FG22" s="22">
        <v>0</v>
      </c>
      <c r="FH22" s="22">
        <v>0</v>
      </c>
      <c r="FI22" s="22">
        <v>0</v>
      </c>
      <c r="FJ22" s="22">
        <v>0</v>
      </c>
      <c r="FK22" s="22">
        <v>0</v>
      </c>
      <c r="FL22" s="22">
        <v>0</v>
      </c>
      <c r="FM22" s="23">
        <v>0</v>
      </c>
    </row>
    <row r="23" spans="1:169" ht="13.5" customHeight="1" x14ac:dyDescent="0.2">
      <c r="A23" s="135" t="s">
        <v>50</v>
      </c>
      <c r="B23" s="7">
        <v>0</v>
      </c>
      <c r="C23" s="8">
        <v>0</v>
      </c>
      <c r="D23" s="8">
        <v>0</v>
      </c>
      <c r="E23" s="8">
        <v>0</v>
      </c>
      <c r="F23" s="8">
        <v>0</v>
      </c>
      <c r="G23" s="9">
        <v>0</v>
      </c>
      <c r="H23" s="9">
        <v>0</v>
      </c>
      <c r="I23" s="10">
        <v>0</v>
      </c>
      <c r="J23" s="10">
        <v>0</v>
      </c>
      <c r="K23" s="11">
        <v>0</v>
      </c>
      <c r="L23" s="11">
        <v>0</v>
      </c>
      <c r="M23" s="12">
        <v>0</v>
      </c>
      <c r="N23" s="7">
        <v>0</v>
      </c>
      <c r="O23" s="8">
        <v>0</v>
      </c>
      <c r="P23" s="8">
        <v>0</v>
      </c>
      <c r="Q23" s="8">
        <v>0</v>
      </c>
      <c r="R23" s="8">
        <v>0</v>
      </c>
      <c r="S23" s="9">
        <v>0</v>
      </c>
      <c r="T23" s="9">
        <v>0</v>
      </c>
      <c r="U23" s="10">
        <v>0</v>
      </c>
      <c r="V23" s="10">
        <v>0</v>
      </c>
      <c r="W23" s="11">
        <v>0</v>
      </c>
      <c r="X23" s="11">
        <v>0</v>
      </c>
      <c r="Y23" s="12">
        <v>0</v>
      </c>
      <c r="Z23" s="13">
        <v>0</v>
      </c>
      <c r="AA23" s="14">
        <v>0</v>
      </c>
      <c r="AB23" s="14">
        <v>0</v>
      </c>
      <c r="AC23" s="14">
        <v>0</v>
      </c>
      <c r="AD23" s="14">
        <v>0</v>
      </c>
      <c r="AE23" s="15">
        <v>0</v>
      </c>
      <c r="AF23" s="9">
        <v>0</v>
      </c>
      <c r="AG23" s="10">
        <v>0</v>
      </c>
      <c r="AH23" s="10">
        <v>0</v>
      </c>
      <c r="AI23" s="11">
        <v>0</v>
      </c>
      <c r="AJ23" s="11">
        <v>0</v>
      </c>
      <c r="AK23" s="12">
        <v>0</v>
      </c>
      <c r="AL23" s="13">
        <v>0</v>
      </c>
      <c r="AM23" s="14">
        <v>0</v>
      </c>
      <c r="AN23" s="14">
        <v>0</v>
      </c>
      <c r="AO23" s="14">
        <v>0</v>
      </c>
      <c r="AP23" s="14">
        <v>0</v>
      </c>
      <c r="AQ23" s="16">
        <v>0</v>
      </c>
      <c r="AR23" s="9">
        <v>0</v>
      </c>
      <c r="AS23" s="9">
        <v>0</v>
      </c>
      <c r="AT23" s="9">
        <v>0</v>
      </c>
      <c r="AU23" s="11">
        <v>0</v>
      </c>
      <c r="AV23" s="11">
        <v>0</v>
      </c>
      <c r="AW23" s="12">
        <v>0</v>
      </c>
      <c r="AX23" s="17">
        <v>0</v>
      </c>
      <c r="AY23" s="18">
        <v>0</v>
      </c>
      <c r="AZ23" s="18">
        <v>0</v>
      </c>
      <c r="BA23" s="18">
        <v>0</v>
      </c>
      <c r="BB23" s="18">
        <v>0</v>
      </c>
      <c r="BC23" s="19">
        <v>0</v>
      </c>
      <c r="BD23" s="20">
        <v>0</v>
      </c>
      <c r="BE23" s="21">
        <v>0</v>
      </c>
      <c r="BF23" s="21">
        <v>0</v>
      </c>
      <c r="BG23" s="22">
        <v>0</v>
      </c>
      <c r="BH23" s="22">
        <v>0</v>
      </c>
      <c r="BI23" s="23">
        <v>0</v>
      </c>
      <c r="BJ23" s="24">
        <v>0</v>
      </c>
      <c r="BK23" s="25">
        <v>0</v>
      </c>
      <c r="BL23" s="25">
        <v>0</v>
      </c>
      <c r="BM23" s="33">
        <v>0</v>
      </c>
      <c r="BN23" s="33">
        <v>0</v>
      </c>
      <c r="BO23" s="26">
        <v>0</v>
      </c>
      <c r="BP23" s="27">
        <v>0</v>
      </c>
      <c r="BQ23" s="28">
        <v>0</v>
      </c>
      <c r="BR23" s="28">
        <v>0</v>
      </c>
      <c r="BS23" s="22">
        <v>0</v>
      </c>
      <c r="BT23" s="22">
        <v>0</v>
      </c>
      <c r="BU23" s="29">
        <v>0</v>
      </c>
      <c r="BV23" s="17">
        <v>0</v>
      </c>
      <c r="BW23" s="18">
        <v>0</v>
      </c>
      <c r="BX23" s="18">
        <v>0</v>
      </c>
      <c r="BY23" s="32">
        <v>0</v>
      </c>
      <c r="BZ23" s="32">
        <v>0</v>
      </c>
      <c r="CA23" s="19">
        <v>0</v>
      </c>
      <c r="CB23" s="20">
        <v>0</v>
      </c>
      <c r="CC23" s="28">
        <v>0</v>
      </c>
      <c r="CD23" s="28">
        <v>0</v>
      </c>
      <c r="CE23" s="22">
        <v>0</v>
      </c>
      <c r="CF23" s="22">
        <v>0</v>
      </c>
      <c r="CG23" s="23">
        <v>0</v>
      </c>
      <c r="CH23" s="17">
        <v>0</v>
      </c>
      <c r="CI23" s="18">
        <v>0</v>
      </c>
      <c r="CJ23" s="18">
        <v>0</v>
      </c>
      <c r="CK23" s="18">
        <v>0</v>
      </c>
      <c r="CL23" s="32">
        <v>0</v>
      </c>
      <c r="CM23" s="19">
        <v>0</v>
      </c>
      <c r="CN23" s="20">
        <v>0</v>
      </c>
      <c r="CO23" s="28">
        <v>0</v>
      </c>
      <c r="CP23" s="28">
        <v>0</v>
      </c>
      <c r="CQ23" s="22">
        <v>0</v>
      </c>
      <c r="CR23" s="30">
        <v>0</v>
      </c>
      <c r="CS23" s="23">
        <v>0</v>
      </c>
      <c r="CT23" s="1">
        <v>0</v>
      </c>
      <c r="CU23" s="1">
        <v>0</v>
      </c>
      <c r="CV23" s="1">
        <v>0</v>
      </c>
      <c r="CW23" s="1">
        <v>0</v>
      </c>
      <c r="CX23" s="1">
        <v>0</v>
      </c>
      <c r="CY23" s="1">
        <v>0</v>
      </c>
      <c r="CZ23" s="1">
        <v>0</v>
      </c>
      <c r="DA23" s="1">
        <v>0</v>
      </c>
      <c r="DB23" s="1">
        <v>0</v>
      </c>
      <c r="DC23" s="1">
        <v>0</v>
      </c>
      <c r="DD23" s="1">
        <v>0</v>
      </c>
      <c r="DE23" s="1">
        <v>0</v>
      </c>
      <c r="DF23" s="17">
        <v>0</v>
      </c>
      <c r="DG23" s="18">
        <v>0</v>
      </c>
      <c r="DH23" s="18">
        <v>0</v>
      </c>
      <c r="DI23" s="32">
        <v>0</v>
      </c>
      <c r="DJ23" s="32">
        <v>0</v>
      </c>
      <c r="DK23" s="19">
        <v>0</v>
      </c>
      <c r="DL23" s="20">
        <v>0</v>
      </c>
      <c r="DM23" s="28">
        <v>0</v>
      </c>
      <c r="DN23" s="28">
        <v>0</v>
      </c>
      <c r="DO23" s="30">
        <v>0</v>
      </c>
      <c r="DP23" s="22">
        <v>0</v>
      </c>
      <c r="DQ23" s="136">
        <v>0</v>
      </c>
      <c r="DR23" s="17">
        <v>0</v>
      </c>
      <c r="DS23" s="18">
        <v>0</v>
      </c>
      <c r="DT23" s="18">
        <v>0</v>
      </c>
      <c r="DU23" s="32">
        <v>0</v>
      </c>
      <c r="DV23" s="32">
        <v>0</v>
      </c>
      <c r="DW23" s="19">
        <v>0</v>
      </c>
      <c r="DX23" s="20">
        <v>0</v>
      </c>
      <c r="DY23" s="28">
        <v>0</v>
      </c>
      <c r="DZ23" s="28">
        <v>0</v>
      </c>
      <c r="EA23" s="31">
        <v>0</v>
      </c>
      <c r="EB23" s="22">
        <v>0</v>
      </c>
      <c r="EC23" s="22">
        <v>0</v>
      </c>
      <c r="ED23" s="124">
        <v>0</v>
      </c>
      <c r="EE23" s="10">
        <v>0</v>
      </c>
      <c r="EF23" s="10">
        <v>0</v>
      </c>
      <c r="EG23" s="10">
        <v>0</v>
      </c>
      <c r="EH23" s="10">
        <v>0</v>
      </c>
      <c r="EI23" s="10">
        <v>0</v>
      </c>
      <c r="EJ23" s="10">
        <v>0</v>
      </c>
      <c r="EK23" s="10">
        <v>0</v>
      </c>
      <c r="EL23" s="10">
        <v>0</v>
      </c>
      <c r="EM23" s="10">
        <v>0</v>
      </c>
      <c r="EN23" s="10">
        <v>0</v>
      </c>
      <c r="EO23" s="10">
        <v>0</v>
      </c>
      <c r="EP23" s="124">
        <v>0</v>
      </c>
      <c r="EQ23" s="22">
        <v>0</v>
      </c>
      <c r="ER23" s="22">
        <v>0</v>
      </c>
      <c r="ES23" s="22">
        <v>0</v>
      </c>
      <c r="ET23" s="22">
        <v>0</v>
      </c>
      <c r="EU23" s="22">
        <v>0</v>
      </c>
      <c r="EV23" s="22">
        <v>0</v>
      </c>
      <c r="EW23" s="22">
        <v>0</v>
      </c>
      <c r="EX23" s="22">
        <v>0</v>
      </c>
      <c r="EY23" s="22">
        <v>0</v>
      </c>
      <c r="EZ23" s="22">
        <v>0</v>
      </c>
      <c r="FA23" s="23">
        <v>0</v>
      </c>
      <c r="FB23" s="22">
        <v>0</v>
      </c>
      <c r="FC23" s="22">
        <v>0</v>
      </c>
      <c r="FD23" s="22">
        <v>0</v>
      </c>
      <c r="FE23" s="22">
        <v>0</v>
      </c>
      <c r="FF23" s="22">
        <v>0</v>
      </c>
      <c r="FG23" s="22">
        <v>0</v>
      </c>
      <c r="FH23" s="22">
        <v>0</v>
      </c>
      <c r="FI23" s="22">
        <v>0</v>
      </c>
      <c r="FJ23" s="22">
        <v>0</v>
      </c>
      <c r="FK23" s="22">
        <v>0</v>
      </c>
      <c r="FL23" s="22">
        <v>0</v>
      </c>
      <c r="FM23" s="23">
        <v>0</v>
      </c>
    </row>
    <row r="24" spans="1:169" ht="13.5" customHeight="1" x14ac:dyDescent="0.2">
      <c r="A24" s="135" t="s">
        <v>51</v>
      </c>
      <c r="B24" s="7">
        <v>0</v>
      </c>
      <c r="C24" s="8">
        <v>0</v>
      </c>
      <c r="D24" s="8">
        <v>0</v>
      </c>
      <c r="E24" s="34">
        <v>0</v>
      </c>
      <c r="F24" s="34">
        <v>0</v>
      </c>
      <c r="G24" s="9">
        <v>0</v>
      </c>
      <c r="H24" s="9">
        <v>0</v>
      </c>
      <c r="I24" s="10">
        <v>0</v>
      </c>
      <c r="J24" s="10">
        <v>0</v>
      </c>
      <c r="K24" s="11">
        <v>0</v>
      </c>
      <c r="L24" s="11">
        <v>0</v>
      </c>
      <c r="M24" s="12">
        <v>0</v>
      </c>
      <c r="N24" s="7">
        <v>0</v>
      </c>
      <c r="O24" s="8">
        <v>0</v>
      </c>
      <c r="P24" s="8">
        <v>0</v>
      </c>
      <c r="Q24" s="34">
        <v>0</v>
      </c>
      <c r="R24" s="34">
        <v>0</v>
      </c>
      <c r="S24" s="9">
        <v>0</v>
      </c>
      <c r="T24" s="9">
        <v>0</v>
      </c>
      <c r="U24" s="10">
        <v>0</v>
      </c>
      <c r="V24" s="10">
        <v>0</v>
      </c>
      <c r="W24" s="11">
        <v>0</v>
      </c>
      <c r="X24" s="11">
        <v>0</v>
      </c>
      <c r="Y24" s="12">
        <v>0</v>
      </c>
      <c r="Z24" s="13">
        <v>0</v>
      </c>
      <c r="AA24" s="14">
        <v>0</v>
      </c>
      <c r="AB24" s="14">
        <v>0</v>
      </c>
      <c r="AC24" s="35">
        <v>0</v>
      </c>
      <c r="AD24" s="35">
        <v>0</v>
      </c>
      <c r="AE24" s="15">
        <v>0</v>
      </c>
      <c r="AF24" s="9">
        <v>0</v>
      </c>
      <c r="AG24" s="10">
        <v>0</v>
      </c>
      <c r="AH24" s="10">
        <v>0</v>
      </c>
      <c r="AI24" s="11">
        <v>0</v>
      </c>
      <c r="AJ24" s="11">
        <v>0</v>
      </c>
      <c r="AK24" s="12">
        <v>0</v>
      </c>
      <c r="AL24" s="13">
        <v>0</v>
      </c>
      <c r="AM24" s="14">
        <v>0</v>
      </c>
      <c r="AN24" s="14">
        <v>0</v>
      </c>
      <c r="AO24" s="35">
        <v>0</v>
      </c>
      <c r="AP24" s="35">
        <v>0</v>
      </c>
      <c r="AQ24" s="16">
        <v>0</v>
      </c>
      <c r="AR24" s="9">
        <v>0</v>
      </c>
      <c r="AS24" s="9">
        <v>0</v>
      </c>
      <c r="AT24" s="9">
        <v>0</v>
      </c>
      <c r="AU24" s="11">
        <v>0</v>
      </c>
      <c r="AV24" s="11">
        <v>0</v>
      </c>
      <c r="AW24" s="12">
        <v>0</v>
      </c>
      <c r="AX24" s="17">
        <v>0</v>
      </c>
      <c r="AY24" s="18">
        <v>0</v>
      </c>
      <c r="AZ24" s="18">
        <v>0</v>
      </c>
      <c r="BA24" s="18">
        <v>0</v>
      </c>
      <c r="BB24" s="18">
        <v>0</v>
      </c>
      <c r="BC24" s="19">
        <v>0</v>
      </c>
      <c r="BD24" s="20">
        <v>0</v>
      </c>
      <c r="BE24" s="21">
        <v>0</v>
      </c>
      <c r="BF24" s="21">
        <v>0</v>
      </c>
      <c r="BG24" s="22">
        <v>0</v>
      </c>
      <c r="BH24" s="22">
        <v>0</v>
      </c>
      <c r="BI24" s="23">
        <v>0</v>
      </c>
      <c r="BJ24" s="24">
        <v>0</v>
      </c>
      <c r="BK24" s="25">
        <v>0</v>
      </c>
      <c r="BL24" s="25">
        <v>0</v>
      </c>
      <c r="BM24" s="33">
        <v>0</v>
      </c>
      <c r="BN24" s="33">
        <v>0</v>
      </c>
      <c r="BO24" s="26">
        <v>0</v>
      </c>
      <c r="BP24" s="27">
        <v>0</v>
      </c>
      <c r="BQ24" s="28">
        <v>0</v>
      </c>
      <c r="BR24" s="28">
        <v>0</v>
      </c>
      <c r="BS24" s="22">
        <v>0</v>
      </c>
      <c r="BT24" s="22">
        <v>0</v>
      </c>
      <c r="BU24" s="29">
        <v>0</v>
      </c>
      <c r="BV24" s="17">
        <v>0</v>
      </c>
      <c r="BW24" s="18">
        <v>0</v>
      </c>
      <c r="BX24" s="18">
        <v>0</v>
      </c>
      <c r="BY24" s="32">
        <v>0</v>
      </c>
      <c r="BZ24" s="32">
        <v>0</v>
      </c>
      <c r="CA24" s="19">
        <v>0</v>
      </c>
      <c r="CB24" s="20">
        <v>0</v>
      </c>
      <c r="CC24" s="28">
        <v>0</v>
      </c>
      <c r="CD24" s="28">
        <v>0</v>
      </c>
      <c r="CE24" s="22">
        <v>0</v>
      </c>
      <c r="CF24" s="22">
        <v>0</v>
      </c>
      <c r="CG24" s="23">
        <v>0</v>
      </c>
      <c r="CH24" s="1">
        <v>0</v>
      </c>
      <c r="CI24" s="1">
        <v>0</v>
      </c>
      <c r="CJ24" s="1">
        <v>0</v>
      </c>
      <c r="CK24" s="1">
        <v>0</v>
      </c>
      <c r="CL24" s="1">
        <v>0</v>
      </c>
      <c r="CM24" s="1">
        <v>0</v>
      </c>
      <c r="CN24" s="1">
        <v>0</v>
      </c>
      <c r="CO24" s="1">
        <v>0</v>
      </c>
      <c r="CP24" s="1">
        <v>0</v>
      </c>
      <c r="CQ24" s="1">
        <v>0</v>
      </c>
      <c r="CR24" s="1">
        <v>0</v>
      </c>
      <c r="CS24" s="1">
        <v>0</v>
      </c>
      <c r="CT24" s="1">
        <v>0</v>
      </c>
      <c r="CU24" s="1">
        <v>0</v>
      </c>
      <c r="CV24" s="1">
        <v>0</v>
      </c>
      <c r="CW24" s="1">
        <v>0</v>
      </c>
      <c r="CX24" s="1">
        <v>0</v>
      </c>
      <c r="CY24" s="1">
        <v>0</v>
      </c>
      <c r="CZ24" s="1">
        <v>0</v>
      </c>
      <c r="DA24" s="1">
        <v>0</v>
      </c>
      <c r="DB24" s="1">
        <v>0</v>
      </c>
      <c r="DC24" s="1">
        <v>0</v>
      </c>
      <c r="DD24" s="1">
        <v>0</v>
      </c>
      <c r="DE24" s="1">
        <v>0</v>
      </c>
      <c r="DF24" s="17">
        <v>0</v>
      </c>
      <c r="DG24" s="18">
        <v>0</v>
      </c>
      <c r="DH24" s="18">
        <v>0</v>
      </c>
      <c r="DI24" s="32">
        <v>0</v>
      </c>
      <c r="DJ24" s="32">
        <v>0</v>
      </c>
      <c r="DK24" s="19">
        <v>0</v>
      </c>
      <c r="DL24" s="20">
        <v>0</v>
      </c>
      <c r="DM24" s="28">
        <v>0</v>
      </c>
      <c r="DN24" s="28">
        <v>0</v>
      </c>
      <c r="DO24" s="30">
        <v>0</v>
      </c>
      <c r="DP24" s="22">
        <v>0</v>
      </c>
      <c r="DQ24" s="136">
        <v>0</v>
      </c>
      <c r="DR24" s="17">
        <v>0</v>
      </c>
      <c r="DS24" s="18">
        <v>0</v>
      </c>
      <c r="DT24" s="18">
        <v>0</v>
      </c>
      <c r="DU24" s="32">
        <v>0</v>
      </c>
      <c r="DV24" s="32">
        <v>0</v>
      </c>
      <c r="DW24" s="19">
        <v>0</v>
      </c>
      <c r="DX24" s="20">
        <v>0</v>
      </c>
      <c r="DY24" s="28">
        <v>0</v>
      </c>
      <c r="DZ24" s="28">
        <v>0</v>
      </c>
      <c r="EA24" s="31">
        <v>0</v>
      </c>
      <c r="EB24" s="22">
        <v>0</v>
      </c>
      <c r="EC24" s="22">
        <v>0</v>
      </c>
      <c r="ED24" s="124">
        <v>0</v>
      </c>
      <c r="EE24" s="10">
        <v>0</v>
      </c>
      <c r="EF24" s="10">
        <v>0</v>
      </c>
      <c r="EG24" s="10">
        <v>0</v>
      </c>
      <c r="EH24" s="10">
        <v>0</v>
      </c>
      <c r="EI24" s="10">
        <v>0</v>
      </c>
      <c r="EJ24" s="10">
        <v>0</v>
      </c>
      <c r="EK24" s="10">
        <v>0</v>
      </c>
      <c r="EL24" s="10">
        <v>0</v>
      </c>
      <c r="EM24" s="10">
        <v>0</v>
      </c>
      <c r="EN24" s="10">
        <v>0</v>
      </c>
      <c r="EO24" s="10">
        <v>0</v>
      </c>
      <c r="EP24" s="124">
        <v>0</v>
      </c>
      <c r="EQ24" s="22">
        <v>0</v>
      </c>
      <c r="ER24" s="22">
        <v>0</v>
      </c>
      <c r="ES24" s="22">
        <v>0</v>
      </c>
      <c r="ET24" s="22">
        <v>0</v>
      </c>
      <c r="EU24" s="22">
        <v>0</v>
      </c>
      <c r="EV24" s="22">
        <v>0</v>
      </c>
      <c r="EW24" s="22">
        <v>0</v>
      </c>
      <c r="EX24" s="22">
        <v>0</v>
      </c>
      <c r="EY24" s="22">
        <v>0</v>
      </c>
      <c r="EZ24" s="22">
        <v>0</v>
      </c>
      <c r="FA24" s="23">
        <v>0</v>
      </c>
      <c r="FB24" s="22">
        <v>0</v>
      </c>
      <c r="FC24" s="22">
        <v>0</v>
      </c>
      <c r="FD24" s="22">
        <v>0</v>
      </c>
      <c r="FE24" s="22">
        <v>0</v>
      </c>
      <c r="FF24" s="22">
        <v>0</v>
      </c>
      <c r="FG24" s="22">
        <v>0</v>
      </c>
      <c r="FH24" s="22">
        <v>0</v>
      </c>
      <c r="FI24" s="22">
        <v>0</v>
      </c>
      <c r="FJ24" s="22">
        <v>0</v>
      </c>
      <c r="FK24" s="22">
        <v>0</v>
      </c>
      <c r="FL24" s="22">
        <v>0</v>
      </c>
      <c r="FM24" s="23">
        <v>0</v>
      </c>
    </row>
    <row r="25" spans="1:169" ht="13.5" customHeight="1" x14ac:dyDescent="0.2">
      <c r="A25" s="135" t="s">
        <v>52</v>
      </c>
      <c r="B25" s="7">
        <v>0</v>
      </c>
      <c r="C25" s="8">
        <v>0</v>
      </c>
      <c r="D25" s="8">
        <v>0</v>
      </c>
      <c r="E25" s="34">
        <v>0</v>
      </c>
      <c r="F25" s="34">
        <v>0</v>
      </c>
      <c r="G25" s="9">
        <v>0</v>
      </c>
      <c r="H25" s="9">
        <v>0</v>
      </c>
      <c r="I25" s="10">
        <v>0</v>
      </c>
      <c r="J25" s="10">
        <v>0</v>
      </c>
      <c r="K25" s="11">
        <v>0</v>
      </c>
      <c r="L25" s="11">
        <v>0</v>
      </c>
      <c r="M25" s="12">
        <v>0</v>
      </c>
      <c r="N25" s="7">
        <v>0</v>
      </c>
      <c r="O25" s="8">
        <v>0</v>
      </c>
      <c r="P25" s="8">
        <v>0</v>
      </c>
      <c r="Q25" s="34">
        <v>0</v>
      </c>
      <c r="R25" s="34">
        <v>8000</v>
      </c>
      <c r="S25" s="9">
        <v>0</v>
      </c>
      <c r="T25" s="9">
        <v>25000</v>
      </c>
      <c r="U25" s="10">
        <v>0</v>
      </c>
      <c r="V25" s="10">
        <v>0</v>
      </c>
      <c r="W25" s="11">
        <v>25000</v>
      </c>
      <c r="X25" s="11">
        <v>679</v>
      </c>
      <c r="Y25" s="12">
        <v>399</v>
      </c>
      <c r="Z25" s="13">
        <v>0</v>
      </c>
      <c r="AA25" s="14">
        <v>0</v>
      </c>
      <c r="AB25" s="14">
        <v>399</v>
      </c>
      <c r="AC25" s="35">
        <v>198</v>
      </c>
      <c r="AD25" s="35">
        <v>27019</v>
      </c>
      <c r="AE25" s="15">
        <v>875</v>
      </c>
      <c r="AF25" s="9">
        <v>25609</v>
      </c>
      <c r="AG25" s="10">
        <v>499</v>
      </c>
      <c r="AH25" s="10">
        <v>748</v>
      </c>
      <c r="AI25" s="11">
        <v>23379</v>
      </c>
      <c r="AJ25" s="11">
        <v>10747</v>
      </c>
      <c r="AK25" s="12">
        <v>1297</v>
      </c>
      <c r="AL25" s="13">
        <v>299</v>
      </c>
      <c r="AM25" s="14">
        <v>448</v>
      </c>
      <c r="AN25" s="14">
        <v>14399</v>
      </c>
      <c r="AO25" s="35">
        <v>16473</v>
      </c>
      <c r="AP25" s="35">
        <v>747</v>
      </c>
      <c r="AQ25" s="16">
        <v>31657</v>
      </c>
      <c r="AR25" s="9">
        <v>1818</v>
      </c>
      <c r="AS25" s="10">
        <v>29644</v>
      </c>
      <c r="AT25" s="10">
        <v>7254.8</v>
      </c>
      <c r="AU25" s="11">
        <v>1567</v>
      </c>
      <c r="AV25" s="11">
        <v>2062</v>
      </c>
      <c r="AW25" s="12">
        <v>1000</v>
      </c>
      <c r="AX25" s="17">
        <v>7050</v>
      </c>
      <c r="AY25" s="18">
        <v>349</v>
      </c>
      <c r="AZ25" s="18">
        <v>0</v>
      </c>
      <c r="BA25" s="32">
        <v>0</v>
      </c>
      <c r="BB25" s="32">
        <v>100</v>
      </c>
      <c r="BC25" s="19">
        <v>34170</v>
      </c>
      <c r="BD25" s="20">
        <v>0</v>
      </c>
      <c r="BE25" s="21">
        <v>6858</v>
      </c>
      <c r="BF25" s="21">
        <v>32080</v>
      </c>
      <c r="BG25" s="22">
        <v>7000</v>
      </c>
      <c r="BH25" s="22">
        <v>0</v>
      </c>
      <c r="BI25" s="23">
        <v>32170</v>
      </c>
      <c r="BJ25" s="24">
        <v>500</v>
      </c>
      <c r="BK25" s="25">
        <v>0</v>
      </c>
      <c r="BL25" s="25">
        <v>25000</v>
      </c>
      <c r="BM25" s="25">
        <v>0</v>
      </c>
      <c r="BN25" s="25">
        <v>500</v>
      </c>
      <c r="BO25" s="26">
        <v>3554</v>
      </c>
      <c r="BP25" s="27">
        <v>9150</v>
      </c>
      <c r="BQ25" s="28">
        <v>3447</v>
      </c>
      <c r="BR25" s="28">
        <v>3525</v>
      </c>
      <c r="BS25" s="22">
        <v>30800</v>
      </c>
      <c r="BT25" s="22">
        <v>8219</v>
      </c>
      <c r="BU25" s="29">
        <v>7230</v>
      </c>
      <c r="BV25" s="17">
        <v>160</v>
      </c>
      <c r="BW25" s="18">
        <v>12316</v>
      </c>
      <c r="BX25" s="18">
        <v>140</v>
      </c>
      <c r="BY25" s="18">
        <v>28837</v>
      </c>
      <c r="BZ25" s="18">
        <v>2894</v>
      </c>
      <c r="CA25" s="19">
        <v>8100</v>
      </c>
      <c r="CB25" s="20">
        <v>25256</v>
      </c>
      <c r="CC25" s="28">
        <v>29810</v>
      </c>
      <c r="CD25" s="28">
        <v>1393</v>
      </c>
      <c r="CE25" s="22">
        <v>5575</v>
      </c>
      <c r="CF25" s="22">
        <v>14593</v>
      </c>
      <c r="CG25" s="23">
        <v>32225</v>
      </c>
      <c r="CH25" s="17">
        <v>0</v>
      </c>
      <c r="CI25" s="18">
        <v>0</v>
      </c>
      <c r="CJ25" s="18">
        <v>625</v>
      </c>
      <c r="CK25" s="18">
        <v>0</v>
      </c>
      <c r="CL25" s="18">
        <v>2650</v>
      </c>
      <c r="CM25" s="19">
        <v>26200</v>
      </c>
      <c r="CN25" s="20">
        <v>2300</v>
      </c>
      <c r="CO25" s="28">
        <v>1945</v>
      </c>
      <c r="CP25" s="28">
        <v>1145</v>
      </c>
      <c r="CQ25" s="22">
        <v>50</v>
      </c>
      <c r="CR25" s="30">
        <v>450</v>
      </c>
      <c r="CS25" s="23">
        <v>7098</v>
      </c>
      <c r="CT25" s="17">
        <v>450</v>
      </c>
      <c r="CU25" s="18">
        <v>0</v>
      </c>
      <c r="CV25" s="18">
        <v>0</v>
      </c>
      <c r="CW25" s="18">
        <v>0</v>
      </c>
      <c r="CX25" s="18">
        <v>925</v>
      </c>
      <c r="CY25" s="19">
        <v>2040</v>
      </c>
      <c r="CZ25" s="20">
        <v>1578</v>
      </c>
      <c r="DA25" s="28">
        <v>873</v>
      </c>
      <c r="DB25" s="28">
        <v>1450</v>
      </c>
      <c r="DC25" s="30">
        <v>1458</v>
      </c>
      <c r="DD25" s="22">
        <v>13800</v>
      </c>
      <c r="DE25" s="23">
        <v>2159</v>
      </c>
      <c r="DF25" s="17">
        <v>61</v>
      </c>
      <c r="DG25" s="18">
        <v>400</v>
      </c>
      <c r="DH25" s="18">
        <v>1750</v>
      </c>
      <c r="DI25" s="18">
        <v>1650</v>
      </c>
      <c r="DJ25" s="18">
        <v>852</v>
      </c>
      <c r="DK25" s="19">
        <v>9300</v>
      </c>
      <c r="DL25" s="20">
        <v>1751</v>
      </c>
      <c r="DM25" s="28">
        <v>1503</v>
      </c>
      <c r="DN25" s="28">
        <v>3185</v>
      </c>
      <c r="DO25" s="30">
        <v>2450</v>
      </c>
      <c r="DP25" s="22">
        <v>3250</v>
      </c>
      <c r="DQ25" s="136">
        <v>3050</v>
      </c>
      <c r="DR25" s="17">
        <v>0</v>
      </c>
      <c r="DS25" s="18">
        <v>1500</v>
      </c>
      <c r="DT25" s="18">
        <v>500</v>
      </c>
      <c r="DU25" s="18">
        <v>1200</v>
      </c>
      <c r="DV25" s="18">
        <v>1100</v>
      </c>
      <c r="DW25" s="19">
        <v>1600</v>
      </c>
      <c r="DX25" s="20">
        <v>2935</v>
      </c>
      <c r="DY25" s="28">
        <v>1231</v>
      </c>
      <c r="DZ25" s="28">
        <v>2778</v>
      </c>
      <c r="EA25" s="31">
        <v>3120</v>
      </c>
      <c r="EB25" s="22">
        <v>3300</v>
      </c>
      <c r="EC25" s="22">
        <v>1211</v>
      </c>
      <c r="ED25" s="74">
        <v>0</v>
      </c>
      <c r="EE25" s="75">
        <v>250</v>
      </c>
      <c r="EF25" s="75">
        <v>2840</v>
      </c>
      <c r="EG25" s="75">
        <v>1175</v>
      </c>
      <c r="EH25" s="75">
        <v>325</v>
      </c>
      <c r="EI25" s="75">
        <v>950</v>
      </c>
      <c r="EJ25" s="75">
        <v>1900</v>
      </c>
      <c r="EK25" s="75">
        <v>1841</v>
      </c>
      <c r="EL25" s="75">
        <v>8082</v>
      </c>
      <c r="EM25" s="75">
        <v>41025</v>
      </c>
      <c r="EN25" s="75">
        <v>2650</v>
      </c>
      <c r="EO25" s="75">
        <v>2100</v>
      </c>
      <c r="EP25" s="131">
        <v>0</v>
      </c>
      <c r="EQ25" s="132">
        <v>1000</v>
      </c>
      <c r="ER25" s="132">
        <v>1425</v>
      </c>
      <c r="ES25" s="14">
        <v>2824</v>
      </c>
      <c r="ET25" s="14">
        <v>2273</v>
      </c>
      <c r="EU25" s="14">
        <v>2023.2</v>
      </c>
      <c r="EV25" s="14">
        <v>1428.7</v>
      </c>
      <c r="EW25" s="14">
        <v>2497.1999999999998</v>
      </c>
      <c r="EX25" s="14">
        <v>998.8</v>
      </c>
      <c r="EY25" s="14">
        <v>2948</v>
      </c>
      <c r="EZ25" s="14">
        <v>1399.1</v>
      </c>
      <c r="FA25" s="147">
        <v>2499.5</v>
      </c>
      <c r="FB25" s="22">
        <v>0</v>
      </c>
      <c r="FC25" s="22">
        <v>0</v>
      </c>
      <c r="FD25" s="22">
        <v>0</v>
      </c>
      <c r="FE25" s="22">
        <v>749.1</v>
      </c>
      <c r="FF25" s="22">
        <v>749.1</v>
      </c>
      <c r="FG25" s="22">
        <v>998.8</v>
      </c>
      <c r="FH25" s="22">
        <v>5182.3999999999996</v>
      </c>
      <c r="FI25" s="22">
        <v>574.29999999999995</v>
      </c>
      <c r="FJ25" s="22">
        <v>799</v>
      </c>
      <c r="FK25" s="22">
        <v>299.60000000000002</v>
      </c>
      <c r="FL25" s="22">
        <v>49.9</v>
      </c>
      <c r="FM25" s="23">
        <v>0</v>
      </c>
    </row>
    <row r="26" spans="1:169" ht="13.5" customHeight="1" x14ac:dyDescent="0.2">
      <c r="A26" s="6" t="s">
        <v>67</v>
      </c>
      <c r="B26" s="7">
        <v>0</v>
      </c>
      <c r="C26" s="8">
        <v>0</v>
      </c>
      <c r="D26" s="8">
        <v>0</v>
      </c>
      <c r="E26" s="34">
        <v>0</v>
      </c>
      <c r="F26" s="34">
        <v>0</v>
      </c>
      <c r="G26" s="9">
        <v>0</v>
      </c>
      <c r="H26" s="9">
        <v>0</v>
      </c>
      <c r="I26" s="10">
        <v>0</v>
      </c>
      <c r="J26" s="10">
        <v>0</v>
      </c>
      <c r="K26" s="11">
        <v>0</v>
      </c>
      <c r="L26" s="11">
        <v>0</v>
      </c>
      <c r="M26" s="12">
        <v>0</v>
      </c>
      <c r="N26" s="7">
        <v>0</v>
      </c>
      <c r="O26" s="8">
        <v>0</v>
      </c>
      <c r="P26" s="8">
        <v>0</v>
      </c>
      <c r="Q26" s="34">
        <v>0</v>
      </c>
      <c r="R26" s="34">
        <v>0</v>
      </c>
      <c r="S26" s="9">
        <v>0</v>
      </c>
      <c r="T26" s="9">
        <v>0</v>
      </c>
      <c r="U26" s="10">
        <v>0</v>
      </c>
      <c r="V26" s="10">
        <v>0</v>
      </c>
      <c r="W26" s="11">
        <v>0</v>
      </c>
      <c r="X26" s="11">
        <v>0</v>
      </c>
      <c r="Y26" s="12">
        <v>0</v>
      </c>
      <c r="Z26" s="13">
        <v>0</v>
      </c>
      <c r="AA26" s="14">
        <v>0</v>
      </c>
      <c r="AB26" s="14">
        <v>0</v>
      </c>
      <c r="AC26" s="35">
        <v>0</v>
      </c>
      <c r="AD26" s="35">
        <v>0</v>
      </c>
      <c r="AE26" s="15">
        <v>0</v>
      </c>
      <c r="AF26" s="9">
        <v>0</v>
      </c>
      <c r="AG26" s="10">
        <v>0</v>
      </c>
      <c r="AH26" s="10">
        <v>0</v>
      </c>
      <c r="AI26" s="11">
        <v>0</v>
      </c>
      <c r="AJ26" s="11">
        <v>0</v>
      </c>
      <c r="AK26" s="12">
        <v>0</v>
      </c>
      <c r="AL26" s="13">
        <v>0</v>
      </c>
      <c r="AM26" s="14">
        <v>0</v>
      </c>
      <c r="AN26" s="14">
        <v>0</v>
      </c>
      <c r="AO26" s="35">
        <v>0</v>
      </c>
      <c r="AP26" s="35">
        <v>0</v>
      </c>
      <c r="AQ26" s="16">
        <v>109</v>
      </c>
      <c r="AR26" s="9">
        <v>18</v>
      </c>
      <c r="AS26" s="10">
        <v>0</v>
      </c>
      <c r="AT26" s="10">
        <v>100</v>
      </c>
      <c r="AU26" s="11">
        <v>0</v>
      </c>
      <c r="AV26" s="11">
        <v>0</v>
      </c>
      <c r="AW26" s="12">
        <v>0</v>
      </c>
      <c r="AX26" s="17">
        <v>25</v>
      </c>
      <c r="AY26" s="18">
        <v>0</v>
      </c>
      <c r="AZ26" s="18">
        <v>0</v>
      </c>
      <c r="BA26" s="32">
        <v>0</v>
      </c>
      <c r="BB26" s="32">
        <v>0</v>
      </c>
      <c r="BC26" s="19">
        <v>0</v>
      </c>
      <c r="BD26" s="20">
        <v>0</v>
      </c>
      <c r="BE26" s="21">
        <v>0</v>
      </c>
      <c r="BF26" s="21">
        <v>0</v>
      </c>
      <c r="BG26" s="22">
        <v>0</v>
      </c>
      <c r="BH26" s="22">
        <v>0</v>
      </c>
      <c r="BI26" s="23">
        <v>0</v>
      </c>
      <c r="BJ26" s="24">
        <v>0</v>
      </c>
      <c r="BK26" s="25">
        <v>0</v>
      </c>
      <c r="BL26" s="25">
        <v>0</v>
      </c>
      <c r="BM26" s="25">
        <v>0</v>
      </c>
      <c r="BN26" s="25">
        <v>0</v>
      </c>
      <c r="BO26" s="26">
        <v>0</v>
      </c>
      <c r="BP26" s="27">
        <v>0</v>
      </c>
      <c r="BQ26" s="28">
        <v>0</v>
      </c>
      <c r="BR26" s="28">
        <v>0</v>
      </c>
      <c r="BS26" s="22">
        <v>0</v>
      </c>
      <c r="BT26" s="22">
        <v>0</v>
      </c>
      <c r="BU26" s="29">
        <v>0</v>
      </c>
      <c r="BV26" s="17">
        <v>0</v>
      </c>
      <c r="BW26" s="18">
        <v>0</v>
      </c>
      <c r="BX26" s="18">
        <v>0</v>
      </c>
      <c r="BY26" s="18">
        <v>0</v>
      </c>
      <c r="BZ26" s="18">
        <v>0</v>
      </c>
      <c r="CA26" s="19">
        <v>0</v>
      </c>
      <c r="CB26" s="20">
        <v>0</v>
      </c>
      <c r="CC26" s="28">
        <v>0</v>
      </c>
      <c r="CD26" s="28">
        <v>0</v>
      </c>
      <c r="CE26" s="22">
        <v>0</v>
      </c>
      <c r="CF26" s="22">
        <v>0</v>
      </c>
      <c r="CG26" s="23">
        <v>0</v>
      </c>
      <c r="CH26" s="17">
        <v>0</v>
      </c>
      <c r="CI26" s="18">
        <v>0</v>
      </c>
      <c r="CJ26" s="18">
        <v>0</v>
      </c>
      <c r="CK26" s="18">
        <v>0</v>
      </c>
      <c r="CL26" s="18">
        <v>0</v>
      </c>
      <c r="CM26" s="19">
        <v>0</v>
      </c>
      <c r="CN26" s="20">
        <v>0</v>
      </c>
      <c r="CO26" s="28">
        <v>0</v>
      </c>
      <c r="CP26" s="28">
        <v>0</v>
      </c>
      <c r="CQ26" s="22">
        <v>0</v>
      </c>
      <c r="CR26" s="30">
        <v>0</v>
      </c>
      <c r="CS26" s="23">
        <v>0</v>
      </c>
      <c r="CT26" s="17">
        <v>0</v>
      </c>
      <c r="CU26" s="18">
        <v>0</v>
      </c>
      <c r="CV26" s="18">
        <v>0</v>
      </c>
      <c r="CW26" s="18">
        <v>0</v>
      </c>
      <c r="CX26" s="18">
        <v>0</v>
      </c>
      <c r="CY26" s="19">
        <v>0</v>
      </c>
      <c r="CZ26" s="20">
        <v>0</v>
      </c>
      <c r="DA26" s="28">
        <v>0</v>
      </c>
      <c r="DB26" s="28">
        <v>0</v>
      </c>
      <c r="DC26" s="30">
        <v>0</v>
      </c>
      <c r="DD26" s="22">
        <v>0</v>
      </c>
      <c r="DE26" s="23">
        <v>0</v>
      </c>
      <c r="DF26" s="17">
        <v>0</v>
      </c>
      <c r="DG26" s="18">
        <v>0</v>
      </c>
      <c r="DH26" s="18">
        <v>0</v>
      </c>
      <c r="DI26" s="18">
        <v>0</v>
      </c>
      <c r="DJ26" s="18">
        <v>0</v>
      </c>
      <c r="DK26" s="19">
        <v>0</v>
      </c>
      <c r="DL26" s="20">
        <v>0</v>
      </c>
      <c r="DM26" s="28">
        <v>0</v>
      </c>
      <c r="DN26" s="28">
        <v>0</v>
      </c>
      <c r="DO26" s="30">
        <v>0</v>
      </c>
      <c r="DP26" s="22">
        <v>0</v>
      </c>
      <c r="DQ26" s="136">
        <v>0</v>
      </c>
      <c r="DR26" s="17">
        <v>0</v>
      </c>
      <c r="DS26" s="18">
        <v>0</v>
      </c>
      <c r="DT26" s="18">
        <v>0</v>
      </c>
      <c r="DU26" s="18">
        <v>0</v>
      </c>
      <c r="DV26" s="18">
        <v>0</v>
      </c>
      <c r="DW26" s="19">
        <v>0</v>
      </c>
      <c r="DX26" s="20">
        <v>0</v>
      </c>
      <c r="DY26" s="28">
        <v>0</v>
      </c>
      <c r="DZ26" s="28">
        <v>0</v>
      </c>
      <c r="EA26" s="31">
        <v>0</v>
      </c>
      <c r="EB26" s="22">
        <v>0</v>
      </c>
      <c r="EC26" s="22">
        <v>0</v>
      </c>
      <c r="ED26" s="124">
        <v>0</v>
      </c>
      <c r="EE26" s="10">
        <v>0</v>
      </c>
      <c r="EF26" s="10">
        <v>0</v>
      </c>
      <c r="EG26" s="10">
        <v>0</v>
      </c>
      <c r="EH26" s="10">
        <v>0</v>
      </c>
      <c r="EI26" s="10">
        <v>0</v>
      </c>
      <c r="EJ26" s="10">
        <v>0</v>
      </c>
      <c r="EK26" s="10">
        <v>0</v>
      </c>
      <c r="EL26" s="10">
        <v>0</v>
      </c>
      <c r="EM26" s="10">
        <v>0</v>
      </c>
      <c r="EN26" s="10">
        <v>0</v>
      </c>
      <c r="EO26" s="10">
        <v>0</v>
      </c>
      <c r="EP26" s="124">
        <v>0</v>
      </c>
      <c r="EQ26" s="22">
        <v>0</v>
      </c>
      <c r="ER26" s="22">
        <v>0</v>
      </c>
      <c r="ES26" s="22">
        <v>0</v>
      </c>
      <c r="ET26" s="22">
        <v>0</v>
      </c>
      <c r="EU26" s="22">
        <v>0</v>
      </c>
      <c r="EV26" s="22">
        <v>0</v>
      </c>
      <c r="EW26" s="22">
        <v>0</v>
      </c>
      <c r="EX26" s="22">
        <v>0</v>
      </c>
      <c r="EY26" s="22">
        <v>0</v>
      </c>
      <c r="EZ26" s="22">
        <v>0</v>
      </c>
      <c r="FA26" s="23">
        <v>0</v>
      </c>
      <c r="FB26" s="22">
        <v>0</v>
      </c>
      <c r="FC26" s="22">
        <v>0</v>
      </c>
      <c r="FD26" s="22">
        <v>0</v>
      </c>
      <c r="FE26" s="22">
        <v>0</v>
      </c>
      <c r="FF26" s="22">
        <v>0</v>
      </c>
      <c r="FG26" s="22">
        <v>0</v>
      </c>
      <c r="FH26" s="22">
        <v>0</v>
      </c>
      <c r="FI26" s="22">
        <v>0</v>
      </c>
      <c r="FJ26" s="22">
        <v>0</v>
      </c>
      <c r="FK26" s="22">
        <v>0</v>
      </c>
      <c r="FL26" s="22">
        <v>0</v>
      </c>
      <c r="FM26" s="23">
        <v>0</v>
      </c>
    </row>
    <row r="27" spans="1:169" ht="13.5" customHeight="1" x14ac:dyDescent="0.2">
      <c r="A27" s="135" t="s">
        <v>53</v>
      </c>
      <c r="B27" s="7">
        <v>0</v>
      </c>
      <c r="C27" s="8">
        <v>0</v>
      </c>
      <c r="D27" s="8">
        <v>0</v>
      </c>
      <c r="E27" s="34">
        <v>0</v>
      </c>
      <c r="F27" s="34">
        <v>0</v>
      </c>
      <c r="G27" s="9">
        <v>0</v>
      </c>
      <c r="H27" s="9">
        <v>0</v>
      </c>
      <c r="I27" s="10">
        <v>0</v>
      </c>
      <c r="J27" s="10">
        <v>0</v>
      </c>
      <c r="K27" s="11">
        <v>0</v>
      </c>
      <c r="L27" s="11">
        <v>0</v>
      </c>
      <c r="M27" s="12">
        <v>0</v>
      </c>
      <c r="N27" s="7">
        <v>0</v>
      </c>
      <c r="O27" s="8">
        <v>0</v>
      </c>
      <c r="P27" s="8">
        <v>0</v>
      </c>
      <c r="Q27" s="34">
        <v>0</v>
      </c>
      <c r="R27" s="34">
        <v>0</v>
      </c>
      <c r="S27" s="9">
        <v>0</v>
      </c>
      <c r="T27" s="9">
        <v>0</v>
      </c>
      <c r="U27" s="10">
        <v>0</v>
      </c>
      <c r="V27" s="10">
        <v>0</v>
      </c>
      <c r="W27" s="11">
        <v>0</v>
      </c>
      <c r="X27" s="11">
        <v>0</v>
      </c>
      <c r="Y27" s="12">
        <v>0</v>
      </c>
      <c r="Z27" s="13">
        <v>0</v>
      </c>
      <c r="AA27" s="14">
        <v>0</v>
      </c>
      <c r="AB27" s="14">
        <v>0</v>
      </c>
      <c r="AC27" s="35">
        <v>0</v>
      </c>
      <c r="AD27" s="35">
        <v>0</v>
      </c>
      <c r="AE27" s="15">
        <v>0</v>
      </c>
      <c r="AF27" s="9">
        <v>0</v>
      </c>
      <c r="AG27" s="10">
        <v>0</v>
      </c>
      <c r="AH27" s="10">
        <v>0</v>
      </c>
      <c r="AI27" s="11">
        <v>0</v>
      </c>
      <c r="AJ27" s="11">
        <v>0</v>
      </c>
      <c r="AK27" s="12">
        <v>0</v>
      </c>
      <c r="AL27" s="13">
        <v>0</v>
      </c>
      <c r="AM27" s="14">
        <v>0</v>
      </c>
      <c r="AN27" s="14">
        <v>0</v>
      </c>
      <c r="AO27" s="35">
        <v>0</v>
      </c>
      <c r="AP27" s="35">
        <v>0</v>
      </c>
      <c r="AQ27" s="16">
        <v>0</v>
      </c>
      <c r="AR27" s="9">
        <v>0</v>
      </c>
      <c r="AS27" s="10">
        <v>0</v>
      </c>
      <c r="AT27" s="10">
        <v>0</v>
      </c>
      <c r="AU27" s="11">
        <v>0</v>
      </c>
      <c r="AV27" s="11">
        <v>0</v>
      </c>
      <c r="AW27" s="12">
        <v>0</v>
      </c>
      <c r="AX27" s="17">
        <v>0</v>
      </c>
      <c r="AY27" s="18">
        <v>0</v>
      </c>
      <c r="AZ27" s="18">
        <v>0</v>
      </c>
      <c r="BA27" s="32">
        <v>0</v>
      </c>
      <c r="BB27" s="32">
        <v>0</v>
      </c>
      <c r="BC27" s="19">
        <v>0</v>
      </c>
      <c r="BD27" s="20">
        <v>0</v>
      </c>
      <c r="BE27" s="21">
        <v>0</v>
      </c>
      <c r="BF27" s="21">
        <v>0</v>
      </c>
      <c r="BG27" s="22">
        <v>0</v>
      </c>
      <c r="BH27" s="22">
        <v>0</v>
      </c>
      <c r="BI27" s="23">
        <v>0</v>
      </c>
      <c r="BJ27" s="24">
        <v>0</v>
      </c>
      <c r="BK27" s="25">
        <v>0</v>
      </c>
      <c r="BL27" s="25">
        <v>0</v>
      </c>
      <c r="BM27" s="25">
        <v>0</v>
      </c>
      <c r="BN27" s="25">
        <v>0</v>
      </c>
      <c r="BO27" s="26">
        <v>0</v>
      </c>
      <c r="BP27" s="27">
        <v>0</v>
      </c>
      <c r="BQ27" s="28">
        <v>0</v>
      </c>
      <c r="BR27" s="28">
        <v>0</v>
      </c>
      <c r="BS27" s="22">
        <v>0</v>
      </c>
      <c r="BT27" s="22">
        <v>0</v>
      </c>
      <c r="BU27" s="29">
        <v>0</v>
      </c>
      <c r="BV27" s="17">
        <v>0</v>
      </c>
      <c r="BW27" s="18">
        <v>0</v>
      </c>
      <c r="BX27" s="18">
        <v>0</v>
      </c>
      <c r="BY27" s="18">
        <v>0</v>
      </c>
      <c r="BZ27" s="18">
        <v>0</v>
      </c>
      <c r="CA27" s="19">
        <v>0</v>
      </c>
      <c r="CB27" s="20">
        <v>0</v>
      </c>
      <c r="CC27" s="28">
        <v>0</v>
      </c>
      <c r="CD27" s="28">
        <v>0</v>
      </c>
      <c r="CE27" s="22">
        <v>0</v>
      </c>
      <c r="CF27" s="22">
        <v>0</v>
      </c>
      <c r="CG27" s="23">
        <v>0</v>
      </c>
      <c r="CH27" s="17">
        <v>0</v>
      </c>
      <c r="CI27" s="18">
        <v>0</v>
      </c>
      <c r="CJ27" s="18">
        <v>0</v>
      </c>
      <c r="CK27" s="18">
        <v>0</v>
      </c>
      <c r="CL27" s="18">
        <v>0</v>
      </c>
      <c r="CM27" s="19">
        <v>0</v>
      </c>
      <c r="CN27" s="20">
        <v>0</v>
      </c>
      <c r="CO27" s="28">
        <v>0</v>
      </c>
      <c r="CP27" s="28">
        <v>0</v>
      </c>
      <c r="CQ27" s="22">
        <v>0</v>
      </c>
      <c r="CR27" s="30">
        <v>0</v>
      </c>
      <c r="CS27" s="23">
        <v>0</v>
      </c>
      <c r="CT27" s="17">
        <v>0</v>
      </c>
      <c r="CU27" s="18">
        <v>0</v>
      </c>
      <c r="CV27" s="18">
        <v>0</v>
      </c>
      <c r="CW27" s="18">
        <v>0</v>
      </c>
      <c r="CX27" s="18">
        <v>0</v>
      </c>
      <c r="CY27" s="19">
        <v>0</v>
      </c>
      <c r="CZ27" s="20">
        <v>0</v>
      </c>
      <c r="DA27" s="28">
        <v>0</v>
      </c>
      <c r="DB27" s="28">
        <v>0</v>
      </c>
      <c r="DC27" s="30">
        <v>0</v>
      </c>
      <c r="DD27" s="22">
        <v>0</v>
      </c>
      <c r="DE27" s="23">
        <v>0</v>
      </c>
      <c r="DF27" s="17">
        <v>0</v>
      </c>
      <c r="DG27" s="18">
        <v>0</v>
      </c>
      <c r="DH27" s="18">
        <v>0</v>
      </c>
      <c r="DI27" s="18">
        <v>0</v>
      </c>
      <c r="DJ27" s="18">
        <v>0</v>
      </c>
      <c r="DK27" s="19">
        <v>0</v>
      </c>
      <c r="DL27" s="20">
        <v>0</v>
      </c>
      <c r="DM27" s="28">
        <v>0</v>
      </c>
      <c r="DN27" s="28">
        <v>0</v>
      </c>
      <c r="DO27" s="30">
        <v>0</v>
      </c>
      <c r="DP27" s="22">
        <v>0</v>
      </c>
      <c r="DQ27" s="136">
        <v>0</v>
      </c>
      <c r="DR27" s="17">
        <v>0</v>
      </c>
      <c r="DS27" s="18">
        <v>0</v>
      </c>
      <c r="DT27" s="18">
        <v>0</v>
      </c>
      <c r="DU27" s="18">
        <v>0</v>
      </c>
      <c r="DV27" s="18">
        <v>0</v>
      </c>
      <c r="DW27" s="19">
        <v>0</v>
      </c>
      <c r="DX27" s="20">
        <v>0</v>
      </c>
      <c r="DY27" s="28">
        <v>0</v>
      </c>
      <c r="DZ27" s="28">
        <v>0</v>
      </c>
      <c r="EA27" s="31">
        <v>0</v>
      </c>
      <c r="EB27" s="22">
        <v>0</v>
      </c>
      <c r="EC27" s="22">
        <v>0</v>
      </c>
      <c r="ED27" s="124">
        <v>0</v>
      </c>
      <c r="EE27" s="10">
        <v>0</v>
      </c>
      <c r="EF27" s="10">
        <v>0</v>
      </c>
      <c r="EG27" s="10">
        <v>0</v>
      </c>
      <c r="EH27" s="10">
        <v>0</v>
      </c>
      <c r="EI27" s="10">
        <v>0</v>
      </c>
      <c r="EJ27" s="10">
        <v>0</v>
      </c>
      <c r="EK27" s="10">
        <v>0</v>
      </c>
      <c r="EL27" s="10">
        <v>0</v>
      </c>
      <c r="EM27" s="10">
        <v>0</v>
      </c>
      <c r="EN27" s="10">
        <v>0</v>
      </c>
      <c r="EO27" s="10">
        <v>0</v>
      </c>
      <c r="EP27" s="124">
        <v>0</v>
      </c>
      <c r="EQ27" s="22">
        <v>0</v>
      </c>
      <c r="ER27" s="22">
        <v>0</v>
      </c>
      <c r="ES27" s="22">
        <v>0</v>
      </c>
      <c r="ET27" s="22">
        <v>0</v>
      </c>
      <c r="EU27" s="22">
        <v>0</v>
      </c>
      <c r="EV27" s="22">
        <v>0</v>
      </c>
      <c r="EW27" s="22">
        <v>0</v>
      </c>
      <c r="EX27" s="22">
        <v>0</v>
      </c>
      <c r="EY27" s="22">
        <v>0</v>
      </c>
      <c r="EZ27" s="22">
        <v>0</v>
      </c>
      <c r="FA27" s="23">
        <v>0</v>
      </c>
      <c r="FB27" s="22">
        <v>0</v>
      </c>
      <c r="FC27" s="22">
        <v>0</v>
      </c>
      <c r="FD27" s="22">
        <v>0</v>
      </c>
      <c r="FE27" s="22">
        <v>0</v>
      </c>
      <c r="FF27" s="22">
        <v>0</v>
      </c>
      <c r="FG27" s="22">
        <v>0</v>
      </c>
      <c r="FH27" s="22">
        <v>0</v>
      </c>
      <c r="FI27" s="22">
        <v>0</v>
      </c>
      <c r="FJ27" s="22">
        <v>0</v>
      </c>
      <c r="FK27" s="22">
        <v>0</v>
      </c>
      <c r="FL27" s="22">
        <v>0</v>
      </c>
      <c r="FM27" s="23">
        <v>0</v>
      </c>
    </row>
    <row r="28" spans="1:169" ht="13.5" customHeight="1" x14ac:dyDescent="0.2">
      <c r="A28" s="135" t="s">
        <v>54</v>
      </c>
      <c r="B28" s="7">
        <v>0</v>
      </c>
      <c r="C28" s="8">
        <v>0</v>
      </c>
      <c r="D28" s="8">
        <v>0</v>
      </c>
      <c r="E28" s="34">
        <v>0</v>
      </c>
      <c r="F28" s="34">
        <v>0</v>
      </c>
      <c r="G28" s="9">
        <v>0</v>
      </c>
      <c r="H28" s="9">
        <v>0</v>
      </c>
      <c r="I28" s="10">
        <v>0</v>
      </c>
      <c r="J28" s="10">
        <v>0</v>
      </c>
      <c r="K28" s="11">
        <v>0</v>
      </c>
      <c r="L28" s="11">
        <v>0</v>
      </c>
      <c r="M28" s="12">
        <v>0</v>
      </c>
      <c r="N28" s="7">
        <v>0</v>
      </c>
      <c r="O28" s="8">
        <v>0</v>
      </c>
      <c r="P28" s="8">
        <v>0</v>
      </c>
      <c r="Q28" s="34">
        <v>0</v>
      </c>
      <c r="R28" s="34">
        <v>0</v>
      </c>
      <c r="S28" s="9">
        <v>0</v>
      </c>
      <c r="T28" s="9">
        <v>0</v>
      </c>
      <c r="U28" s="10">
        <v>0</v>
      </c>
      <c r="V28" s="10">
        <v>0</v>
      </c>
      <c r="W28" s="11">
        <v>0</v>
      </c>
      <c r="X28" s="11">
        <v>0</v>
      </c>
      <c r="Y28" s="12">
        <v>0</v>
      </c>
      <c r="Z28" s="13">
        <v>0</v>
      </c>
      <c r="AA28" s="14">
        <v>0</v>
      </c>
      <c r="AB28" s="14">
        <v>0</v>
      </c>
      <c r="AC28" s="35">
        <v>0</v>
      </c>
      <c r="AD28" s="35">
        <v>0</v>
      </c>
      <c r="AE28" s="15">
        <v>0</v>
      </c>
      <c r="AF28" s="9">
        <v>0</v>
      </c>
      <c r="AG28" s="10">
        <v>0</v>
      </c>
      <c r="AH28" s="10">
        <v>0</v>
      </c>
      <c r="AI28" s="11">
        <v>0</v>
      </c>
      <c r="AJ28" s="11">
        <v>0</v>
      </c>
      <c r="AK28" s="12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0</v>
      </c>
      <c r="AU28" s="1">
        <v>0</v>
      </c>
      <c r="AV28" s="1">
        <v>0</v>
      </c>
      <c r="AW28" s="1">
        <v>0</v>
      </c>
      <c r="AX28" s="17">
        <v>0</v>
      </c>
      <c r="AY28" s="18">
        <v>0</v>
      </c>
      <c r="AZ28" s="18">
        <v>0</v>
      </c>
      <c r="BA28" s="32">
        <v>0</v>
      </c>
      <c r="BB28" s="32">
        <v>0</v>
      </c>
      <c r="BC28" s="19">
        <v>0</v>
      </c>
      <c r="BD28" s="20">
        <v>0</v>
      </c>
      <c r="BE28" s="21">
        <v>0</v>
      </c>
      <c r="BF28" s="21">
        <v>0</v>
      </c>
      <c r="BG28" s="22">
        <v>0</v>
      </c>
      <c r="BH28" s="22">
        <v>0</v>
      </c>
      <c r="BI28" s="23">
        <v>0</v>
      </c>
      <c r="BJ28" s="24">
        <v>0</v>
      </c>
      <c r="BK28" s="25">
        <v>0</v>
      </c>
      <c r="BL28" s="25">
        <v>0</v>
      </c>
      <c r="BM28" s="25">
        <v>0</v>
      </c>
      <c r="BN28" s="25">
        <v>0</v>
      </c>
      <c r="BO28" s="26">
        <v>0</v>
      </c>
      <c r="BP28" s="27">
        <v>0</v>
      </c>
      <c r="BQ28" s="28">
        <v>0</v>
      </c>
      <c r="BR28" s="28">
        <v>0</v>
      </c>
      <c r="BS28" s="22">
        <v>0</v>
      </c>
      <c r="BT28" s="22">
        <v>0</v>
      </c>
      <c r="BU28" s="29">
        <v>0</v>
      </c>
      <c r="BV28" s="17">
        <v>0</v>
      </c>
      <c r="BW28" s="18">
        <v>0</v>
      </c>
      <c r="BX28" s="18">
        <v>0</v>
      </c>
      <c r="BY28" s="18">
        <v>0</v>
      </c>
      <c r="BZ28" s="18">
        <v>0</v>
      </c>
      <c r="CA28" s="19">
        <v>0</v>
      </c>
      <c r="CB28" s="20">
        <v>0</v>
      </c>
      <c r="CC28" s="28">
        <v>0</v>
      </c>
      <c r="CD28" s="28">
        <v>0</v>
      </c>
      <c r="CE28" s="22">
        <v>0</v>
      </c>
      <c r="CF28" s="22">
        <v>0</v>
      </c>
      <c r="CG28" s="23">
        <v>0</v>
      </c>
      <c r="CH28" s="17">
        <v>0</v>
      </c>
      <c r="CI28" s="18">
        <v>0</v>
      </c>
      <c r="CJ28" s="18">
        <v>0</v>
      </c>
      <c r="CK28" s="18">
        <v>0</v>
      </c>
      <c r="CL28" s="18">
        <v>0</v>
      </c>
      <c r="CM28" s="19">
        <v>0</v>
      </c>
      <c r="CN28" s="20">
        <v>0</v>
      </c>
      <c r="CO28" s="28">
        <v>0</v>
      </c>
      <c r="CP28" s="28">
        <v>0</v>
      </c>
      <c r="CQ28" s="22">
        <v>0</v>
      </c>
      <c r="CR28" s="30">
        <v>0</v>
      </c>
      <c r="CS28" s="23">
        <v>0</v>
      </c>
      <c r="CT28" s="17">
        <v>0</v>
      </c>
      <c r="CU28" s="18">
        <v>0</v>
      </c>
      <c r="CV28" s="18">
        <v>0</v>
      </c>
      <c r="CW28" s="18">
        <v>0</v>
      </c>
      <c r="CX28" s="18">
        <v>0</v>
      </c>
      <c r="CY28" s="19">
        <v>0</v>
      </c>
      <c r="CZ28" s="20">
        <v>0</v>
      </c>
      <c r="DA28" s="28">
        <v>0</v>
      </c>
      <c r="DB28" s="28">
        <v>0</v>
      </c>
      <c r="DC28" s="30">
        <v>0</v>
      </c>
      <c r="DD28" s="22">
        <v>0</v>
      </c>
      <c r="DE28" s="23">
        <v>0</v>
      </c>
      <c r="DF28" s="17">
        <v>0</v>
      </c>
      <c r="DG28" s="18">
        <v>0</v>
      </c>
      <c r="DH28" s="18">
        <v>0</v>
      </c>
      <c r="DI28" s="18">
        <v>0</v>
      </c>
      <c r="DJ28" s="18">
        <v>0</v>
      </c>
      <c r="DK28" s="19">
        <v>0</v>
      </c>
      <c r="DL28" s="20">
        <v>0</v>
      </c>
      <c r="DM28" s="28">
        <v>0</v>
      </c>
      <c r="DN28" s="28">
        <v>0</v>
      </c>
      <c r="DO28" s="30">
        <v>0</v>
      </c>
      <c r="DP28" s="22">
        <v>0</v>
      </c>
      <c r="DQ28" s="136">
        <v>0</v>
      </c>
      <c r="DR28" s="17">
        <v>0</v>
      </c>
      <c r="DS28" s="18">
        <v>0</v>
      </c>
      <c r="DT28" s="18">
        <v>0</v>
      </c>
      <c r="DU28" s="18">
        <v>0</v>
      </c>
      <c r="DV28" s="18">
        <v>0</v>
      </c>
      <c r="DW28" s="19">
        <v>0</v>
      </c>
      <c r="DX28" s="20">
        <v>0</v>
      </c>
      <c r="DY28" s="28">
        <v>0</v>
      </c>
      <c r="DZ28" s="28">
        <v>0</v>
      </c>
      <c r="EA28" s="31">
        <v>0</v>
      </c>
      <c r="EB28" s="22">
        <v>0</v>
      </c>
      <c r="EC28" s="22">
        <v>0</v>
      </c>
      <c r="ED28" s="124">
        <v>0</v>
      </c>
      <c r="EE28" s="10">
        <v>0</v>
      </c>
      <c r="EF28" s="10">
        <v>0</v>
      </c>
      <c r="EG28" s="10">
        <v>0</v>
      </c>
      <c r="EH28" s="10">
        <v>0</v>
      </c>
      <c r="EI28" s="10">
        <v>0</v>
      </c>
      <c r="EJ28" s="10">
        <v>0</v>
      </c>
      <c r="EK28" s="10">
        <v>0</v>
      </c>
      <c r="EL28" s="10">
        <v>0</v>
      </c>
      <c r="EM28" s="10">
        <v>0</v>
      </c>
      <c r="EN28" s="10">
        <v>0</v>
      </c>
      <c r="EO28" s="10">
        <v>0</v>
      </c>
      <c r="EP28" s="124">
        <v>0</v>
      </c>
      <c r="EQ28" s="22">
        <v>0</v>
      </c>
      <c r="ER28" s="22">
        <v>0</v>
      </c>
      <c r="ES28" s="22">
        <v>0</v>
      </c>
      <c r="ET28" s="22">
        <v>0</v>
      </c>
      <c r="EU28" s="22">
        <v>0</v>
      </c>
      <c r="EV28" s="22">
        <v>0</v>
      </c>
      <c r="EW28" s="22">
        <v>0</v>
      </c>
      <c r="EX28" s="22">
        <v>0</v>
      </c>
      <c r="EY28" s="22">
        <v>0</v>
      </c>
      <c r="EZ28" s="22">
        <v>0</v>
      </c>
      <c r="FA28" s="23">
        <v>0</v>
      </c>
      <c r="FB28" s="22">
        <v>0</v>
      </c>
      <c r="FC28" s="22">
        <v>0</v>
      </c>
      <c r="FD28" s="22">
        <v>0</v>
      </c>
      <c r="FE28" s="22">
        <v>0</v>
      </c>
      <c r="FF28" s="22">
        <v>0</v>
      </c>
      <c r="FG28" s="22">
        <v>0</v>
      </c>
      <c r="FH28" s="22">
        <v>0</v>
      </c>
      <c r="FI28" s="22">
        <v>0</v>
      </c>
      <c r="FJ28" s="22">
        <v>0</v>
      </c>
      <c r="FK28" s="22">
        <v>0</v>
      </c>
      <c r="FL28" s="22">
        <v>0</v>
      </c>
      <c r="FM28" s="23">
        <v>0</v>
      </c>
    </row>
    <row r="29" spans="1:169" ht="13.5" customHeight="1" x14ac:dyDescent="0.2">
      <c r="A29" s="135" t="s">
        <v>55</v>
      </c>
      <c r="B29" s="7">
        <v>851</v>
      </c>
      <c r="C29" s="8">
        <v>931</v>
      </c>
      <c r="D29" s="8">
        <v>769</v>
      </c>
      <c r="E29" s="8">
        <v>559</v>
      </c>
      <c r="F29" s="8">
        <v>74</v>
      </c>
      <c r="G29" s="9">
        <v>206</v>
      </c>
      <c r="H29" s="9">
        <v>71</v>
      </c>
      <c r="I29" s="10">
        <v>598</v>
      </c>
      <c r="J29" s="10">
        <v>2303</v>
      </c>
      <c r="K29" s="11">
        <v>1885</v>
      </c>
      <c r="L29" s="11">
        <v>609</v>
      </c>
      <c r="M29" s="12">
        <v>579</v>
      </c>
      <c r="N29" s="7">
        <v>420</v>
      </c>
      <c r="O29" s="8">
        <v>208</v>
      </c>
      <c r="P29" s="8">
        <v>87</v>
      </c>
      <c r="Q29" s="8">
        <v>76</v>
      </c>
      <c r="R29" s="8">
        <v>122</v>
      </c>
      <c r="S29" s="9">
        <v>322</v>
      </c>
      <c r="T29" s="9">
        <v>169</v>
      </c>
      <c r="U29" s="10">
        <v>538</v>
      </c>
      <c r="V29" s="10">
        <v>386</v>
      </c>
      <c r="W29" s="11">
        <v>457</v>
      </c>
      <c r="X29" s="11">
        <v>1099</v>
      </c>
      <c r="Y29" s="12">
        <v>1011</v>
      </c>
      <c r="Z29" s="13">
        <v>1021</v>
      </c>
      <c r="AA29" s="14">
        <v>293</v>
      </c>
      <c r="AB29" s="14">
        <v>141</v>
      </c>
      <c r="AC29" s="14">
        <v>196</v>
      </c>
      <c r="AD29" s="14">
        <v>119</v>
      </c>
      <c r="AE29" s="15">
        <v>396</v>
      </c>
      <c r="AF29" s="9">
        <v>688</v>
      </c>
      <c r="AG29" s="10">
        <v>489</v>
      </c>
      <c r="AH29" s="10">
        <v>239</v>
      </c>
      <c r="AI29" s="11">
        <v>169</v>
      </c>
      <c r="AJ29" s="11">
        <v>69</v>
      </c>
      <c r="AK29" s="12">
        <v>56</v>
      </c>
      <c r="AL29" s="13">
        <v>488</v>
      </c>
      <c r="AM29" s="14">
        <v>429</v>
      </c>
      <c r="AN29" s="14">
        <v>1005</v>
      </c>
      <c r="AO29" s="14">
        <v>1263</v>
      </c>
      <c r="AP29" s="14">
        <v>1500</v>
      </c>
      <c r="AQ29" s="16">
        <v>137</v>
      </c>
      <c r="AR29" s="9">
        <v>884</v>
      </c>
      <c r="AS29" s="10">
        <v>470</v>
      </c>
      <c r="AT29" s="10">
        <v>506.20000000000005</v>
      </c>
      <c r="AU29" s="11">
        <v>156</v>
      </c>
      <c r="AV29" s="11">
        <v>1609</v>
      </c>
      <c r="AW29" s="12">
        <v>2816</v>
      </c>
      <c r="AX29" s="17">
        <v>420</v>
      </c>
      <c r="AY29" s="18">
        <v>314</v>
      </c>
      <c r="AZ29" s="18">
        <v>200</v>
      </c>
      <c r="BA29" s="18">
        <v>331</v>
      </c>
      <c r="BB29" s="18">
        <v>466</v>
      </c>
      <c r="BC29" s="19">
        <v>1180</v>
      </c>
      <c r="BD29" s="20">
        <v>480</v>
      </c>
      <c r="BE29" s="21">
        <v>432</v>
      </c>
      <c r="BF29" s="21">
        <v>971</v>
      </c>
      <c r="BG29" s="22">
        <v>731</v>
      </c>
      <c r="BH29" s="22">
        <v>755</v>
      </c>
      <c r="BI29" s="23">
        <v>1058</v>
      </c>
      <c r="BJ29" s="24">
        <v>579</v>
      </c>
      <c r="BK29" s="25">
        <v>698</v>
      </c>
      <c r="BL29" s="25">
        <v>813</v>
      </c>
      <c r="BM29" s="33">
        <v>736</v>
      </c>
      <c r="BN29" s="33">
        <v>794</v>
      </c>
      <c r="BO29" s="26">
        <v>718</v>
      </c>
      <c r="BP29" s="27">
        <v>759</v>
      </c>
      <c r="BQ29" s="28">
        <v>710</v>
      </c>
      <c r="BR29" s="28">
        <v>803</v>
      </c>
      <c r="BS29" s="22">
        <v>1168</v>
      </c>
      <c r="BT29" s="22">
        <v>1537</v>
      </c>
      <c r="BU29" s="29">
        <v>1742</v>
      </c>
      <c r="BV29" s="17">
        <v>1007</v>
      </c>
      <c r="BW29" s="18">
        <v>1554</v>
      </c>
      <c r="BX29" s="18">
        <v>1539</v>
      </c>
      <c r="BY29" s="32">
        <v>902</v>
      </c>
      <c r="BZ29" s="32">
        <v>823</v>
      </c>
      <c r="CA29" s="19">
        <v>295</v>
      </c>
      <c r="CB29" s="20">
        <v>1456</v>
      </c>
      <c r="CC29" s="28">
        <v>1694</v>
      </c>
      <c r="CD29" s="28">
        <v>1645</v>
      </c>
      <c r="CE29" s="22">
        <v>1076</v>
      </c>
      <c r="CF29" s="22">
        <v>1336</v>
      </c>
      <c r="CG29" s="23">
        <v>1045</v>
      </c>
      <c r="CH29" s="17">
        <v>390</v>
      </c>
      <c r="CI29" s="18">
        <v>748</v>
      </c>
      <c r="CJ29" s="18">
        <v>756</v>
      </c>
      <c r="CK29" s="32">
        <v>744</v>
      </c>
      <c r="CL29" s="32">
        <v>880</v>
      </c>
      <c r="CM29" s="19">
        <v>332</v>
      </c>
      <c r="CN29" s="20">
        <v>364</v>
      </c>
      <c r="CO29" s="28">
        <v>113</v>
      </c>
      <c r="CP29" s="28">
        <v>291</v>
      </c>
      <c r="CQ29" s="22">
        <v>486</v>
      </c>
      <c r="CR29" s="30">
        <v>947</v>
      </c>
      <c r="CS29" s="23">
        <v>8904</v>
      </c>
      <c r="CT29" s="17">
        <v>548</v>
      </c>
      <c r="CU29" s="18">
        <v>107</v>
      </c>
      <c r="CV29" s="18">
        <v>469</v>
      </c>
      <c r="CW29" s="32">
        <v>472</v>
      </c>
      <c r="CX29" s="32">
        <v>894</v>
      </c>
      <c r="CY29" s="19">
        <v>21664</v>
      </c>
      <c r="CZ29" s="20">
        <v>427</v>
      </c>
      <c r="DA29" s="28">
        <v>721</v>
      </c>
      <c r="DB29" s="28">
        <v>587</v>
      </c>
      <c r="DC29" s="30">
        <v>624</v>
      </c>
      <c r="DD29" s="22">
        <v>642</v>
      </c>
      <c r="DE29" s="23">
        <v>18876</v>
      </c>
      <c r="DF29" s="17">
        <v>96</v>
      </c>
      <c r="DG29" s="18">
        <v>86</v>
      </c>
      <c r="DH29" s="18">
        <v>351</v>
      </c>
      <c r="DI29" s="32">
        <v>623</v>
      </c>
      <c r="DJ29" s="32">
        <v>651</v>
      </c>
      <c r="DK29" s="19">
        <v>248</v>
      </c>
      <c r="DL29" s="20">
        <v>2890</v>
      </c>
      <c r="DM29" s="28">
        <v>24457</v>
      </c>
      <c r="DN29" s="28">
        <v>710</v>
      </c>
      <c r="DO29" s="30">
        <v>1049</v>
      </c>
      <c r="DP29" s="22">
        <v>308</v>
      </c>
      <c r="DQ29" s="136">
        <v>16040</v>
      </c>
      <c r="DR29" s="17">
        <v>677</v>
      </c>
      <c r="DS29" s="18">
        <v>0</v>
      </c>
      <c r="DT29" s="18">
        <v>702</v>
      </c>
      <c r="DU29" s="32">
        <v>310</v>
      </c>
      <c r="DV29" s="32">
        <v>25429</v>
      </c>
      <c r="DW29" s="19">
        <v>396</v>
      </c>
      <c r="DX29" s="20">
        <v>453</v>
      </c>
      <c r="DY29" s="28">
        <v>28466</v>
      </c>
      <c r="DZ29" s="28">
        <v>520</v>
      </c>
      <c r="EA29" s="31">
        <v>540</v>
      </c>
      <c r="EB29" s="22">
        <v>27764</v>
      </c>
      <c r="EC29" s="22">
        <v>16714</v>
      </c>
      <c r="ED29" s="74">
        <v>10803</v>
      </c>
      <c r="EE29" s="75">
        <v>60</v>
      </c>
      <c r="EF29" s="75">
        <v>834.6</v>
      </c>
      <c r="EG29" s="75">
        <v>808</v>
      </c>
      <c r="EH29" s="75">
        <v>2044</v>
      </c>
      <c r="EI29" s="75">
        <v>31003.599999999999</v>
      </c>
      <c r="EJ29" s="75">
        <v>32024.1</v>
      </c>
      <c r="EK29" s="75">
        <v>1232.0999999999999</v>
      </c>
      <c r="EL29" s="75">
        <v>1295.9000000000001</v>
      </c>
      <c r="EM29" s="75">
        <v>33523.5</v>
      </c>
      <c r="EN29" s="75">
        <v>24618.5</v>
      </c>
      <c r="EO29" s="75">
        <v>23857.599999999999</v>
      </c>
      <c r="EP29" s="131">
        <v>0</v>
      </c>
      <c r="EQ29" s="132">
        <v>219</v>
      </c>
      <c r="ER29" s="132">
        <v>334</v>
      </c>
      <c r="ES29" s="35">
        <v>32478</v>
      </c>
      <c r="ET29" s="35">
        <v>429</v>
      </c>
      <c r="EU29" s="35">
        <v>32649.1</v>
      </c>
      <c r="EV29" s="35">
        <v>32109</v>
      </c>
      <c r="EW29" s="35">
        <v>240.5</v>
      </c>
      <c r="EX29" s="35">
        <v>293.5</v>
      </c>
      <c r="EY29" s="35">
        <v>275.60000000000002</v>
      </c>
      <c r="EZ29" s="35">
        <v>284.3</v>
      </c>
      <c r="FA29" s="147">
        <v>36276.300000000003</v>
      </c>
      <c r="FB29" s="22">
        <v>0</v>
      </c>
      <c r="FC29" s="35">
        <v>35</v>
      </c>
      <c r="FD29" s="22">
        <v>337.5</v>
      </c>
      <c r="FE29" s="22">
        <v>364.6</v>
      </c>
      <c r="FF29" s="22">
        <v>302</v>
      </c>
      <c r="FG29" s="22">
        <v>518</v>
      </c>
      <c r="FH29" s="22">
        <v>150.1</v>
      </c>
      <c r="FI29" s="22">
        <v>215.5</v>
      </c>
      <c r="FJ29" s="22">
        <v>219.9</v>
      </c>
      <c r="FK29" s="22">
        <v>379.7</v>
      </c>
      <c r="FL29" s="22">
        <v>271.2</v>
      </c>
      <c r="FM29" s="23">
        <v>270</v>
      </c>
    </row>
    <row r="30" spans="1:169" ht="13.5" customHeight="1" x14ac:dyDescent="0.2">
      <c r="A30" s="135" t="s">
        <v>56</v>
      </c>
      <c r="B30" s="7">
        <v>1800</v>
      </c>
      <c r="C30" s="8">
        <v>0</v>
      </c>
      <c r="D30" s="8">
        <v>0</v>
      </c>
      <c r="E30" s="34">
        <v>0</v>
      </c>
      <c r="F30" s="34">
        <v>30000</v>
      </c>
      <c r="G30" s="9">
        <v>20000</v>
      </c>
      <c r="H30" s="9">
        <v>0</v>
      </c>
      <c r="I30" s="10">
        <v>0</v>
      </c>
      <c r="J30" s="10">
        <v>0</v>
      </c>
      <c r="K30" s="11">
        <v>0</v>
      </c>
      <c r="L30" s="11">
        <v>0</v>
      </c>
      <c r="M30" s="12">
        <v>0</v>
      </c>
      <c r="N30" s="7">
        <v>0</v>
      </c>
      <c r="O30" s="8">
        <v>0</v>
      </c>
      <c r="P30" s="8">
        <v>0</v>
      </c>
      <c r="Q30" s="34">
        <v>0</v>
      </c>
      <c r="R30" s="34">
        <v>0</v>
      </c>
      <c r="S30" s="9">
        <v>0</v>
      </c>
      <c r="T30" s="9">
        <v>0</v>
      </c>
      <c r="U30" s="10">
        <v>0</v>
      </c>
      <c r="V30" s="10">
        <v>0</v>
      </c>
      <c r="W30" s="11">
        <v>0</v>
      </c>
      <c r="X30" s="11">
        <v>0</v>
      </c>
      <c r="Y30" s="12">
        <v>0</v>
      </c>
      <c r="Z30" s="13">
        <v>0</v>
      </c>
      <c r="AA30" s="14">
        <v>0</v>
      </c>
      <c r="AB30" s="14">
        <v>0</v>
      </c>
      <c r="AC30" s="35">
        <v>0</v>
      </c>
      <c r="AD30" s="35">
        <v>0</v>
      </c>
      <c r="AE30" s="15">
        <v>0</v>
      </c>
      <c r="AF30" s="9">
        <v>25000</v>
      </c>
      <c r="AG30" s="10">
        <v>27216</v>
      </c>
      <c r="AH30" s="10">
        <v>18450</v>
      </c>
      <c r="AI30" s="11">
        <v>0</v>
      </c>
      <c r="AJ30" s="11">
        <v>25000</v>
      </c>
      <c r="AK30" s="12">
        <v>0</v>
      </c>
      <c r="AL30" s="13">
        <v>0</v>
      </c>
      <c r="AM30" s="14">
        <v>0</v>
      </c>
      <c r="AN30" s="14">
        <v>0</v>
      </c>
      <c r="AO30" s="35">
        <v>20000</v>
      </c>
      <c r="AP30" s="35">
        <v>0</v>
      </c>
      <c r="AQ30" s="16">
        <v>27301</v>
      </c>
      <c r="AR30" s="9">
        <v>0</v>
      </c>
      <c r="AS30" s="10">
        <v>22000</v>
      </c>
      <c r="AT30" s="10">
        <v>0</v>
      </c>
      <c r="AU30" s="11">
        <v>0</v>
      </c>
      <c r="AV30" s="11">
        <v>0</v>
      </c>
      <c r="AW30" s="12">
        <v>0</v>
      </c>
      <c r="AX30" s="17">
        <v>0</v>
      </c>
      <c r="AY30" s="18">
        <v>0</v>
      </c>
      <c r="AZ30" s="18">
        <v>0</v>
      </c>
      <c r="BA30" s="32">
        <v>0</v>
      </c>
      <c r="BB30" s="32">
        <v>0</v>
      </c>
      <c r="BC30" s="19">
        <v>25000</v>
      </c>
      <c r="BD30" s="20">
        <v>0</v>
      </c>
      <c r="BE30" s="21">
        <v>24903</v>
      </c>
      <c r="BF30" s="21">
        <v>0</v>
      </c>
      <c r="BG30" s="22">
        <v>0</v>
      </c>
      <c r="BH30" s="22">
        <v>0</v>
      </c>
      <c r="BI30" s="23">
        <v>0</v>
      </c>
      <c r="BJ30" s="24">
        <v>0</v>
      </c>
      <c r="BK30" s="25">
        <v>0</v>
      </c>
      <c r="BL30" s="25">
        <v>0</v>
      </c>
      <c r="BM30" s="33">
        <v>0</v>
      </c>
      <c r="BN30" s="33">
        <v>0</v>
      </c>
      <c r="BO30" s="26">
        <v>25000</v>
      </c>
      <c r="BP30" s="27">
        <v>25000</v>
      </c>
      <c r="BQ30" s="28">
        <v>0</v>
      </c>
      <c r="BR30" s="28">
        <v>0</v>
      </c>
      <c r="BS30" s="22">
        <v>0</v>
      </c>
      <c r="BT30" s="22">
        <v>0</v>
      </c>
      <c r="BU30" s="29">
        <v>0</v>
      </c>
      <c r="BV30" s="17">
        <v>0</v>
      </c>
      <c r="BW30" s="18">
        <v>0</v>
      </c>
      <c r="BX30" s="18">
        <v>0</v>
      </c>
      <c r="BY30" s="32">
        <v>0</v>
      </c>
      <c r="BZ30" s="32">
        <v>0</v>
      </c>
      <c r="CA30" s="19">
        <v>0</v>
      </c>
      <c r="CB30" s="20">
        <v>54282</v>
      </c>
      <c r="CC30" s="28">
        <v>0</v>
      </c>
      <c r="CD30" s="28">
        <v>0</v>
      </c>
      <c r="CE30" s="22">
        <v>0</v>
      </c>
      <c r="CF30" s="22">
        <v>0</v>
      </c>
      <c r="CG30" s="23">
        <v>0</v>
      </c>
      <c r="CH30" s="17">
        <v>0</v>
      </c>
      <c r="CI30" s="18">
        <v>0</v>
      </c>
      <c r="CJ30" s="18">
        <v>0</v>
      </c>
      <c r="CK30" s="32">
        <v>0</v>
      </c>
      <c r="CL30" s="32">
        <v>0</v>
      </c>
      <c r="CM30" s="19">
        <v>19110</v>
      </c>
      <c r="CN30" s="20">
        <v>14000</v>
      </c>
      <c r="CO30" s="28">
        <v>25000</v>
      </c>
      <c r="CP30" s="28">
        <v>8763</v>
      </c>
      <c r="CQ30" s="22">
        <v>0</v>
      </c>
      <c r="CR30" s="30">
        <v>0</v>
      </c>
      <c r="CS30" s="23">
        <v>0</v>
      </c>
      <c r="CT30" s="17">
        <v>0</v>
      </c>
      <c r="CU30" s="18">
        <v>0</v>
      </c>
      <c r="CV30" s="18">
        <v>0</v>
      </c>
      <c r="CW30" s="32">
        <v>0</v>
      </c>
      <c r="CX30" s="32">
        <v>0</v>
      </c>
      <c r="CY30" s="19">
        <v>48497</v>
      </c>
      <c r="CZ30" s="20">
        <v>0</v>
      </c>
      <c r="DA30" s="28">
        <v>16082</v>
      </c>
      <c r="DB30" s="28">
        <v>0</v>
      </c>
      <c r="DC30" s="30">
        <v>0</v>
      </c>
      <c r="DD30" s="22">
        <v>0</v>
      </c>
      <c r="DE30" s="23">
        <v>60</v>
      </c>
      <c r="DF30" s="17">
        <v>100</v>
      </c>
      <c r="DG30" s="18">
        <v>0</v>
      </c>
      <c r="DH30" s="18">
        <v>0</v>
      </c>
      <c r="DI30" s="32">
        <v>0</v>
      </c>
      <c r="DJ30" s="32">
        <v>33000</v>
      </c>
      <c r="DK30" s="19">
        <v>27000</v>
      </c>
      <c r="DL30" s="20">
        <v>30359</v>
      </c>
      <c r="DM30" s="28">
        <v>13000</v>
      </c>
      <c r="DN30" s="28">
        <v>0</v>
      </c>
      <c r="DO30" s="30">
        <v>0</v>
      </c>
      <c r="DP30" s="22">
        <v>0</v>
      </c>
      <c r="DQ30" s="136">
        <v>0</v>
      </c>
      <c r="DR30" s="17">
        <v>0</v>
      </c>
      <c r="DS30" s="18">
        <v>0</v>
      </c>
      <c r="DT30" s="18">
        <v>0</v>
      </c>
      <c r="DU30" s="32">
        <v>0</v>
      </c>
      <c r="DV30" s="32">
        <v>0</v>
      </c>
      <c r="DW30" s="19">
        <v>20875</v>
      </c>
      <c r="DX30" s="20">
        <v>0</v>
      </c>
      <c r="DY30" s="28">
        <v>34589</v>
      </c>
      <c r="DZ30" s="28">
        <v>0</v>
      </c>
      <c r="EA30" s="31">
        <v>0</v>
      </c>
      <c r="EB30" s="22">
        <v>0</v>
      </c>
      <c r="EC30" s="22">
        <v>0</v>
      </c>
      <c r="ED30" s="74">
        <v>0</v>
      </c>
      <c r="EE30" s="75">
        <v>0</v>
      </c>
      <c r="EF30" s="75">
        <v>0</v>
      </c>
      <c r="EG30" s="75">
        <v>0</v>
      </c>
      <c r="EH30" s="75">
        <v>25390</v>
      </c>
      <c r="EI30" s="75">
        <v>0</v>
      </c>
      <c r="EJ30" s="75">
        <v>0</v>
      </c>
      <c r="EK30" s="75">
        <v>34188.400000000001</v>
      </c>
      <c r="EL30" s="75">
        <v>10000</v>
      </c>
      <c r="EM30" s="75">
        <v>0</v>
      </c>
      <c r="EN30" s="75">
        <v>0</v>
      </c>
      <c r="EO30" s="75">
        <v>0</v>
      </c>
      <c r="EP30" s="131">
        <v>0</v>
      </c>
      <c r="EQ30" s="132">
        <v>0</v>
      </c>
      <c r="ER30" s="132">
        <v>0</v>
      </c>
      <c r="ES30" s="35">
        <v>0</v>
      </c>
      <c r="ET30" s="35">
        <v>22682</v>
      </c>
      <c r="EU30" s="35">
        <v>0</v>
      </c>
      <c r="EV30" s="35">
        <v>21298.400000000001</v>
      </c>
      <c r="EW30" s="35">
        <v>21730.3</v>
      </c>
      <c r="EX30" s="35">
        <v>0</v>
      </c>
      <c r="EY30" s="22">
        <v>0</v>
      </c>
      <c r="EZ30" s="22">
        <v>0</v>
      </c>
      <c r="FA30" s="23">
        <v>400</v>
      </c>
      <c r="FB30" s="22">
        <v>740</v>
      </c>
      <c r="FC30" s="22">
        <v>0</v>
      </c>
      <c r="FD30" s="22">
        <v>0</v>
      </c>
      <c r="FE30" s="22">
        <v>0</v>
      </c>
      <c r="FF30" s="22">
        <v>0</v>
      </c>
      <c r="FG30" s="22">
        <v>20592</v>
      </c>
      <c r="FH30" s="22">
        <v>0</v>
      </c>
      <c r="FI30" s="22">
        <v>0</v>
      </c>
      <c r="FJ30" s="22">
        <v>0</v>
      </c>
      <c r="FK30" s="22">
        <v>0</v>
      </c>
      <c r="FL30" s="22">
        <v>7000</v>
      </c>
      <c r="FM30" s="23">
        <v>0</v>
      </c>
    </row>
    <row r="31" spans="1:169" ht="13.5" customHeight="1" x14ac:dyDescent="0.2">
      <c r="A31" s="135" t="s">
        <v>57</v>
      </c>
      <c r="B31" s="7">
        <v>0</v>
      </c>
      <c r="C31" s="8">
        <v>1481</v>
      </c>
      <c r="D31" s="8">
        <v>4343</v>
      </c>
      <c r="E31" s="34">
        <v>2215</v>
      </c>
      <c r="F31" s="34">
        <v>0</v>
      </c>
      <c r="G31" s="9">
        <v>13190</v>
      </c>
      <c r="H31" s="9">
        <v>3468</v>
      </c>
      <c r="I31" s="10">
        <v>2875</v>
      </c>
      <c r="J31" s="10">
        <v>1750</v>
      </c>
      <c r="K31" s="11">
        <v>3120</v>
      </c>
      <c r="L31" s="11">
        <v>524</v>
      </c>
      <c r="M31" s="12">
        <v>2570</v>
      </c>
      <c r="N31" s="7">
        <v>1829</v>
      </c>
      <c r="O31" s="8">
        <v>20</v>
      </c>
      <c r="P31" s="8">
        <v>250</v>
      </c>
      <c r="Q31" s="34">
        <v>300</v>
      </c>
      <c r="R31" s="34">
        <v>817</v>
      </c>
      <c r="S31" s="9">
        <v>520</v>
      </c>
      <c r="T31" s="9">
        <v>2400</v>
      </c>
      <c r="U31" s="10">
        <v>1447</v>
      </c>
      <c r="V31" s="10">
        <v>300</v>
      </c>
      <c r="W31" s="11">
        <v>1500</v>
      </c>
      <c r="X31" s="11">
        <v>1100</v>
      </c>
      <c r="Y31" s="12">
        <v>18</v>
      </c>
      <c r="Z31" s="13">
        <v>800</v>
      </c>
      <c r="AA31" s="14">
        <v>300</v>
      </c>
      <c r="AB31" s="14">
        <v>300</v>
      </c>
      <c r="AC31" s="35">
        <v>815</v>
      </c>
      <c r="AD31" s="35">
        <v>3115</v>
      </c>
      <c r="AE31" s="15">
        <v>1525</v>
      </c>
      <c r="AF31" s="9">
        <v>1831</v>
      </c>
      <c r="AG31" s="10">
        <v>1580</v>
      </c>
      <c r="AH31" s="10">
        <v>1537</v>
      </c>
      <c r="AI31" s="11">
        <v>2803</v>
      </c>
      <c r="AJ31" s="11">
        <v>1573</v>
      </c>
      <c r="AK31" s="12">
        <v>2512</v>
      </c>
      <c r="AL31" s="13">
        <v>2588</v>
      </c>
      <c r="AM31" s="14">
        <v>2251</v>
      </c>
      <c r="AN31" s="14">
        <v>2529</v>
      </c>
      <c r="AO31" s="35">
        <v>1314</v>
      </c>
      <c r="AP31" s="35">
        <v>1575</v>
      </c>
      <c r="AQ31" s="16">
        <v>2958</v>
      </c>
      <c r="AR31" s="9">
        <v>2000</v>
      </c>
      <c r="AS31" s="10">
        <v>2797</v>
      </c>
      <c r="AT31" s="10">
        <v>358</v>
      </c>
      <c r="AU31" s="11">
        <v>275</v>
      </c>
      <c r="AV31" s="11">
        <v>1347</v>
      </c>
      <c r="AW31" s="12">
        <v>0</v>
      </c>
      <c r="AX31" s="17">
        <v>25</v>
      </c>
      <c r="AY31" s="18">
        <v>93</v>
      </c>
      <c r="AZ31" s="18">
        <v>153</v>
      </c>
      <c r="BA31" s="32">
        <v>205</v>
      </c>
      <c r="BB31" s="32">
        <v>0</v>
      </c>
      <c r="BC31" s="19">
        <v>571</v>
      </c>
      <c r="BD31" s="20">
        <v>500</v>
      </c>
      <c r="BE31" s="21">
        <v>0</v>
      </c>
      <c r="BF31" s="21">
        <v>1725</v>
      </c>
      <c r="BG31" s="22">
        <v>2503</v>
      </c>
      <c r="BH31" s="22">
        <v>4385</v>
      </c>
      <c r="BI31" s="23">
        <v>2398</v>
      </c>
      <c r="BJ31" s="24">
        <v>762</v>
      </c>
      <c r="BK31" s="25">
        <v>0</v>
      </c>
      <c r="BL31" s="25">
        <v>2550</v>
      </c>
      <c r="BM31" s="33">
        <v>979</v>
      </c>
      <c r="BN31" s="33">
        <v>4519</v>
      </c>
      <c r="BO31" s="26">
        <v>1071</v>
      </c>
      <c r="BP31" s="36">
        <v>2436</v>
      </c>
      <c r="BQ31" s="20">
        <v>2744</v>
      </c>
      <c r="BR31" s="20">
        <v>2436</v>
      </c>
      <c r="BS31" s="22">
        <v>1146</v>
      </c>
      <c r="BT31" s="22">
        <v>4084</v>
      </c>
      <c r="BU31" s="29">
        <v>4051</v>
      </c>
      <c r="BV31" s="17">
        <v>1875</v>
      </c>
      <c r="BW31" s="18">
        <v>0</v>
      </c>
      <c r="BX31" s="18">
        <v>152</v>
      </c>
      <c r="BY31" s="32">
        <v>985</v>
      </c>
      <c r="BZ31" s="32">
        <v>200</v>
      </c>
      <c r="CA31" s="19">
        <v>0</v>
      </c>
      <c r="CB31" s="20">
        <v>0</v>
      </c>
      <c r="CC31" s="20">
        <v>916</v>
      </c>
      <c r="CD31" s="20">
        <v>0</v>
      </c>
      <c r="CE31" s="22">
        <v>475</v>
      </c>
      <c r="CF31" s="22">
        <v>238</v>
      </c>
      <c r="CG31" s="23">
        <v>559</v>
      </c>
      <c r="CH31" s="17">
        <v>524</v>
      </c>
      <c r="CI31" s="18">
        <v>0</v>
      </c>
      <c r="CJ31" s="18">
        <v>0</v>
      </c>
      <c r="CK31" s="32">
        <v>0</v>
      </c>
      <c r="CL31" s="32">
        <v>0</v>
      </c>
      <c r="CM31" s="19">
        <v>0</v>
      </c>
      <c r="CN31" s="20">
        <v>0</v>
      </c>
      <c r="CO31" s="20">
        <v>0</v>
      </c>
      <c r="CP31" s="20">
        <v>0</v>
      </c>
      <c r="CQ31" s="22">
        <v>251</v>
      </c>
      <c r="CR31" s="30">
        <v>290</v>
      </c>
      <c r="CS31" s="23">
        <v>749</v>
      </c>
      <c r="CT31" s="17">
        <v>298</v>
      </c>
      <c r="CU31" s="18">
        <v>66</v>
      </c>
      <c r="CV31" s="18">
        <v>0</v>
      </c>
      <c r="CW31" s="32">
        <v>0</v>
      </c>
      <c r="CX31" s="32">
        <v>0</v>
      </c>
      <c r="CY31" s="19">
        <v>0</v>
      </c>
      <c r="CZ31" s="20">
        <v>0</v>
      </c>
      <c r="DA31" s="20">
        <v>0</v>
      </c>
      <c r="DB31" s="20">
        <v>502</v>
      </c>
      <c r="DC31" s="30">
        <v>1019</v>
      </c>
      <c r="DD31" s="22">
        <v>1053</v>
      </c>
      <c r="DE31" s="23">
        <v>2196</v>
      </c>
      <c r="DF31" s="17">
        <v>596</v>
      </c>
      <c r="DG31" s="18">
        <v>0</v>
      </c>
      <c r="DH31" s="18">
        <v>0</v>
      </c>
      <c r="DI31" s="32">
        <v>0</v>
      </c>
      <c r="DJ31" s="32">
        <v>0</v>
      </c>
      <c r="DK31" s="19">
        <v>0</v>
      </c>
      <c r="DL31" s="20">
        <v>0</v>
      </c>
      <c r="DM31" s="20">
        <v>50</v>
      </c>
      <c r="DN31" s="20">
        <v>771</v>
      </c>
      <c r="DO31" s="30">
        <v>298</v>
      </c>
      <c r="DP31" s="22">
        <v>300</v>
      </c>
      <c r="DQ31" s="136">
        <v>2297</v>
      </c>
      <c r="DR31" s="17">
        <v>717</v>
      </c>
      <c r="DS31" s="18">
        <v>123</v>
      </c>
      <c r="DT31" s="18">
        <v>0</v>
      </c>
      <c r="DU31" s="32">
        <v>0</v>
      </c>
      <c r="DV31" s="32">
        <v>0</v>
      </c>
      <c r="DW31" s="19">
        <v>0</v>
      </c>
      <c r="DX31" s="20">
        <v>49</v>
      </c>
      <c r="DY31" s="20">
        <v>25</v>
      </c>
      <c r="DZ31" s="20">
        <v>264</v>
      </c>
      <c r="EA31" s="31">
        <v>0</v>
      </c>
      <c r="EB31" s="22">
        <v>330</v>
      </c>
      <c r="EC31" s="22">
        <v>48</v>
      </c>
      <c r="ED31" s="74">
        <v>323</v>
      </c>
      <c r="EE31" s="75">
        <v>2146</v>
      </c>
      <c r="EF31" s="75">
        <v>0</v>
      </c>
      <c r="EG31" s="75">
        <v>0</v>
      </c>
      <c r="EH31" s="75">
        <v>220</v>
      </c>
      <c r="EI31" s="75">
        <v>44</v>
      </c>
      <c r="EJ31" s="75">
        <v>88</v>
      </c>
      <c r="EK31" s="75">
        <v>337.9</v>
      </c>
      <c r="EL31" s="75">
        <v>491.9</v>
      </c>
      <c r="EM31" s="75">
        <v>249.9</v>
      </c>
      <c r="EN31" s="75">
        <v>293.89999999999998</v>
      </c>
      <c r="EO31" s="75">
        <v>196</v>
      </c>
      <c r="EP31" s="131">
        <v>941</v>
      </c>
      <c r="EQ31" s="132">
        <v>130</v>
      </c>
      <c r="ER31" s="132">
        <v>0</v>
      </c>
      <c r="ES31" s="35">
        <v>0</v>
      </c>
      <c r="ET31" s="35">
        <v>250</v>
      </c>
      <c r="EU31" s="35">
        <v>499.9</v>
      </c>
      <c r="EV31" s="35">
        <v>999.7</v>
      </c>
      <c r="EW31" s="35">
        <v>100</v>
      </c>
      <c r="EX31" s="35">
        <v>0</v>
      </c>
      <c r="EY31" s="22">
        <v>0</v>
      </c>
      <c r="EZ31" s="22">
        <v>0</v>
      </c>
      <c r="FA31" s="23">
        <v>0</v>
      </c>
      <c r="FB31" s="22">
        <v>0</v>
      </c>
      <c r="FC31" s="22">
        <v>0</v>
      </c>
      <c r="FD31" s="22">
        <v>0</v>
      </c>
      <c r="FE31" s="22">
        <v>0</v>
      </c>
      <c r="FF31" s="22">
        <v>0</v>
      </c>
      <c r="FG31" s="22">
        <v>0</v>
      </c>
      <c r="FH31" s="22">
        <v>0</v>
      </c>
      <c r="FI31" s="22">
        <v>0</v>
      </c>
      <c r="FJ31" s="22">
        <v>0</v>
      </c>
      <c r="FK31" s="22">
        <v>0</v>
      </c>
      <c r="FL31" s="22">
        <v>0</v>
      </c>
      <c r="FM31" s="23">
        <v>0</v>
      </c>
    </row>
    <row r="32" spans="1:169" ht="13.5" customHeight="1" x14ac:dyDescent="0.2">
      <c r="A32" s="135" t="s">
        <v>58</v>
      </c>
      <c r="B32" s="7">
        <v>0</v>
      </c>
      <c r="C32" s="8">
        <v>0</v>
      </c>
      <c r="D32" s="8">
        <v>0</v>
      </c>
      <c r="E32" s="34">
        <v>0</v>
      </c>
      <c r="F32" s="34">
        <v>0</v>
      </c>
      <c r="G32" s="9">
        <v>0</v>
      </c>
      <c r="H32" s="9">
        <v>0</v>
      </c>
      <c r="I32" s="10">
        <v>0</v>
      </c>
      <c r="J32" s="10">
        <v>0</v>
      </c>
      <c r="K32" s="11">
        <v>0</v>
      </c>
      <c r="L32" s="11">
        <v>0</v>
      </c>
      <c r="M32" s="12">
        <v>0</v>
      </c>
      <c r="N32" s="7">
        <v>0</v>
      </c>
      <c r="O32" s="8">
        <v>0</v>
      </c>
      <c r="P32" s="8">
        <v>0</v>
      </c>
      <c r="Q32" s="34">
        <v>0</v>
      </c>
      <c r="R32" s="34">
        <v>0</v>
      </c>
      <c r="S32" s="9">
        <v>0</v>
      </c>
      <c r="T32" s="9">
        <v>0</v>
      </c>
      <c r="U32" s="10">
        <v>0</v>
      </c>
      <c r="V32" s="10">
        <v>0</v>
      </c>
      <c r="W32" s="11">
        <v>0</v>
      </c>
      <c r="X32" s="11">
        <v>0</v>
      </c>
      <c r="Y32" s="12">
        <v>0</v>
      </c>
      <c r="Z32" s="13">
        <v>0</v>
      </c>
      <c r="AA32" s="14">
        <v>0</v>
      </c>
      <c r="AB32" s="14">
        <v>0</v>
      </c>
      <c r="AC32" s="35">
        <v>0</v>
      </c>
      <c r="AD32" s="35">
        <v>0</v>
      </c>
      <c r="AE32" s="15">
        <v>0</v>
      </c>
      <c r="AF32" s="9">
        <v>0</v>
      </c>
      <c r="AG32" s="10">
        <v>0</v>
      </c>
      <c r="AH32" s="10">
        <v>0</v>
      </c>
      <c r="AI32" s="11">
        <v>0</v>
      </c>
      <c r="AJ32" s="11">
        <v>0</v>
      </c>
      <c r="AK32" s="12">
        <v>0</v>
      </c>
      <c r="AL32" s="13">
        <v>0</v>
      </c>
      <c r="AM32" s="14">
        <v>0</v>
      </c>
      <c r="AN32" s="14">
        <v>0</v>
      </c>
      <c r="AO32" s="35">
        <v>0</v>
      </c>
      <c r="AP32" s="35">
        <v>0</v>
      </c>
      <c r="AQ32" s="16">
        <v>0</v>
      </c>
      <c r="AR32" s="9">
        <v>0</v>
      </c>
      <c r="AS32" s="10">
        <v>0</v>
      </c>
      <c r="AT32" s="10">
        <v>0</v>
      </c>
      <c r="AU32" s="11">
        <v>0</v>
      </c>
      <c r="AV32" s="11">
        <v>0</v>
      </c>
      <c r="AW32" s="12">
        <v>0</v>
      </c>
      <c r="AX32" s="17">
        <v>0</v>
      </c>
      <c r="AY32" s="18">
        <v>0</v>
      </c>
      <c r="AZ32" s="18">
        <v>0</v>
      </c>
      <c r="BA32" s="32">
        <v>0</v>
      </c>
      <c r="BB32" s="32">
        <v>0</v>
      </c>
      <c r="BC32" s="19">
        <v>0</v>
      </c>
      <c r="BD32" s="20">
        <v>0</v>
      </c>
      <c r="BE32" s="21">
        <v>0</v>
      </c>
      <c r="BF32" s="21">
        <v>0</v>
      </c>
      <c r="BG32" s="22">
        <v>0</v>
      </c>
      <c r="BH32" s="22">
        <v>0</v>
      </c>
      <c r="BI32" s="23">
        <v>0</v>
      </c>
      <c r="BJ32" s="24">
        <v>0</v>
      </c>
      <c r="BK32" s="25">
        <v>0</v>
      </c>
      <c r="BL32" s="25">
        <v>0</v>
      </c>
      <c r="BM32" s="33">
        <v>0</v>
      </c>
      <c r="BN32" s="33">
        <v>0</v>
      </c>
      <c r="BO32" s="26">
        <v>0</v>
      </c>
      <c r="BP32" s="36">
        <v>0</v>
      </c>
      <c r="BQ32" s="20">
        <v>0</v>
      </c>
      <c r="BR32" s="20">
        <v>0</v>
      </c>
      <c r="BS32" s="22">
        <v>0</v>
      </c>
      <c r="BT32" s="22">
        <v>0</v>
      </c>
      <c r="BU32" s="29">
        <v>0</v>
      </c>
      <c r="BV32" s="17">
        <v>0</v>
      </c>
      <c r="BW32" s="18">
        <v>0</v>
      </c>
      <c r="BX32" s="18">
        <v>0</v>
      </c>
      <c r="BY32" s="32">
        <v>0</v>
      </c>
      <c r="BZ32" s="32">
        <v>0</v>
      </c>
      <c r="CA32" s="19">
        <v>0</v>
      </c>
      <c r="CB32" s="20">
        <v>0</v>
      </c>
      <c r="CC32" s="20">
        <v>0</v>
      </c>
      <c r="CD32" s="20">
        <v>0</v>
      </c>
      <c r="CE32" s="22">
        <v>0</v>
      </c>
      <c r="CF32" s="22">
        <v>0</v>
      </c>
      <c r="CG32" s="23">
        <v>0</v>
      </c>
      <c r="CH32" s="17">
        <v>0</v>
      </c>
      <c r="CI32" s="18">
        <v>0</v>
      </c>
      <c r="CJ32" s="18">
        <v>0</v>
      </c>
      <c r="CK32" s="32">
        <v>0</v>
      </c>
      <c r="CL32" s="32">
        <v>0</v>
      </c>
      <c r="CM32" s="19">
        <v>0</v>
      </c>
      <c r="CN32" s="20">
        <v>0</v>
      </c>
      <c r="CO32" s="20">
        <v>0</v>
      </c>
      <c r="CP32" s="20">
        <v>0</v>
      </c>
      <c r="CQ32" s="22">
        <v>0</v>
      </c>
      <c r="CR32" s="30">
        <v>0</v>
      </c>
      <c r="CS32" s="23">
        <v>0</v>
      </c>
      <c r="CT32" s="17">
        <v>0</v>
      </c>
      <c r="CU32" s="18">
        <v>0</v>
      </c>
      <c r="CV32" s="18">
        <v>0</v>
      </c>
      <c r="CW32" s="32">
        <v>0</v>
      </c>
      <c r="CX32" s="32">
        <v>0</v>
      </c>
      <c r="CY32" s="19">
        <v>0</v>
      </c>
      <c r="CZ32" s="20">
        <v>0</v>
      </c>
      <c r="DA32" s="20">
        <v>0</v>
      </c>
      <c r="DB32" s="20">
        <v>0</v>
      </c>
      <c r="DC32" s="30">
        <v>0</v>
      </c>
      <c r="DD32" s="22">
        <v>0</v>
      </c>
      <c r="DE32" s="23">
        <v>0</v>
      </c>
      <c r="DF32" s="17">
        <v>0</v>
      </c>
      <c r="DG32" s="18">
        <v>0</v>
      </c>
      <c r="DH32" s="18">
        <v>0</v>
      </c>
      <c r="DI32" s="32">
        <v>0</v>
      </c>
      <c r="DJ32" s="32">
        <v>0</v>
      </c>
      <c r="DK32" s="19">
        <v>0</v>
      </c>
      <c r="DL32" s="20">
        <v>0</v>
      </c>
      <c r="DM32" s="20">
        <v>0</v>
      </c>
      <c r="DN32" s="20">
        <v>0</v>
      </c>
      <c r="DO32" s="30">
        <v>0</v>
      </c>
      <c r="DP32" s="22">
        <v>0</v>
      </c>
      <c r="DQ32" s="136">
        <v>0</v>
      </c>
      <c r="DR32" s="17">
        <v>0</v>
      </c>
      <c r="DS32" s="18">
        <v>0</v>
      </c>
      <c r="DT32" s="18">
        <v>0</v>
      </c>
      <c r="DU32" s="32">
        <v>0</v>
      </c>
      <c r="DV32" s="32">
        <v>0</v>
      </c>
      <c r="DW32" s="19">
        <v>0</v>
      </c>
      <c r="DX32" s="20">
        <v>0</v>
      </c>
      <c r="DY32" s="20">
        <v>0</v>
      </c>
      <c r="DZ32" s="20">
        <v>0</v>
      </c>
      <c r="EA32" s="31">
        <v>0</v>
      </c>
      <c r="EB32" s="22">
        <v>0</v>
      </c>
      <c r="EC32" s="22">
        <v>0</v>
      </c>
      <c r="ED32" s="124">
        <v>0</v>
      </c>
      <c r="EE32" s="10">
        <v>0</v>
      </c>
      <c r="EF32" s="10">
        <v>0</v>
      </c>
      <c r="EG32" s="10">
        <v>0</v>
      </c>
      <c r="EH32" s="10">
        <v>0</v>
      </c>
      <c r="EI32" s="10">
        <v>0</v>
      </c>
      <c r="EJ32" s="10">
        <v>0</v>
      </c>
      <c r="EK32" s="10">
        <v>0</v>
      </c>
      <c r="EL32" s="10">
        <v>0</v>
      </c>
      <c r="EM32" s="10">
        <v>0</v>
      </c>
      <c r="EN32" s="10">
        <v>0</v>
      </c>
      <c r="EO32" s="10">
        <v>0</v>
      </c>
      <c r="EP32" s="124">
        <v>0</v>
      </c>
      <c r="EQ32" s="22">
        <v>0</v>
      </c>
      <c r="ER32" s="22">
        <v>0</v>
      </c>
      <c r="ES32" s="22">
        <v>0</v>
      </c>
      <c r="ET32" s="22">
        <v>0</v>
      </c>
      <c r="EU32" s="22">
        <v>0</v>
      </c>
      <c r="EV32" s="22">
        <v>0</v>
      </c>
      <c r="EW32" s="22">
        <v>0</v>
      </c>
      <c r="EX32" s="22">
        <v>0</v>
      </c>
      <c r="EY32" s="22">
        <v>0</v>
      </c>
      <c r="EZ32" s="22">
        <v>0</v>
      </c>
      <c r="FA32" s="23">
        <v>0</v>
      </c>
      <c r="FB32" s="22">
        <v>0</v>
      </c>
      <c r="FC32" s="22">
        <v>0</v>
      </c>
      <c r="FD32" s="22">
        <v>0</v>
      </c>
      <c r="FE32" s="22">
        <v>0</v>
      </c>
      <c r="FF32" s="22">
        <v>0</v>
      </c>
      <c r="FG32" s="22">
        <v>0</v>
      </c>
      <c r="FH32" s="22">
        <v>0</v>
      </c>
      <c r="FI32" s="22">
        <v>0</v>
      </c>
      <c r="FJ32" s="22">
        <v>0</v>
      </c>
      <c r="FK32" s="22">
        <v>0</v>
      </c>
      <c r="FL32" s="22">
        <v>0</v>
      </c>
      <c r="FM32" s="23">
        <v>0</v>
      </c>
    </row>
    <row r="33" spans="1:170" ht="13.5" customHeight="1" x14ac:dyDescent="0.2">
      <c r="A33" s="135" t="s">
        <v>59</v>
      </c>
      <c r="B33" s="7">
        <v>0</v>
      </c>
      <c r="C33" s="8">
        <v>0</v>
      </c>
      <c r="D33" s="8">
        <v>240</v>
      </c>
      <c r="E33" s="34">
        <v>23216</v>
      </c>
      <c r="F33" s="34">
        <v>15444</v>
      </c>
      <c r="G33" s="9">
        <v>26860</v>
      </c>
      <c r="H33" s="9">
        <v>16500</v>
      </c>
      <c r="I33" s="10">
        <v>27500</v>
      </c>
      <c r="J33" s="10">
        <v>0</v>
      </c>
      <c r="K33" s="11">
        <v>310</v>
      </c>
      <c r="L33" s="11">
        <v>294</v>
      </c>
      <c r="M33" s="12">
        <v>131</v>
      </c>
      <c r="N33" s="7">
        <v>69</v>
      </c>
      <c r="O33" s="8">
        <v>397</v>
      </c>
      <c r="P33" s="8">
        <v>0</v>
      </c>
      <c r="Q33" s="34">
        <v>0</v>
      </c>
      <c r="R33" s="34">
        <v>0</v>
      </c>
      <c r="S33" s="9">
        <v>0</v>
      </c>
      <c r="T33" s="9">
        <v>0</v>
      </c>
      <c r="U33" s="10">
        <v>0</v>
      </c>
      <c r="V33" s="10">
        <v>0</v>
      </c>
      <c r="W33" s="11">
        <v>0</v>
      </c>
      <c r="X33" s="11">
        <v>0</v>
      </c>
      <c r="Y33" s="12">
        <v>0</v>
      </c>
      <c r="Z33" s="13">
        <v>20000</v>
      </c>
      <c r="AA33" s="14">
        <v>0</v>
      </c>
      <c r="AB33" s="14">
        <v>28000</v>
      </c>
      <c r="AC33" s="35">
        <v>15000</v>
      </c>
      <c r="AD33" s="35">
        <v>15000</v>
      </c>
      <c r="AE33" s="15">
        <v>20000</v>
      </c>
      <c r="AF33" s="9">
        <v>39044</v>
      </c>
      <c r="AG33" s="10">
        <v>69385</v>
      </c>
      <c r="AH33" s="10">
        <v>59280</v>
      </c>
      <c r="AI33" s="11">
        <v>52170</v>
      </c>
      <c r="AJ33" s="11">
        <v>66000</v>
      </c>
      <c r="AK33" s="12">
        <v>47964</v>
      </c>
      <c r="AL33" s="13">
        <v>82363</v>
      </c>
      <c r="AM33" s="14">
        <v>25000</v>
      </c>
      <c r="AN33" s="14">
        <v>0</v>
      </c>
      <c r="AO33" s="35">
        <v>15500</v>
      </c>
      <c r="AP33" s="35">
        <v>24500</v>
      </c>
      <c r="AQ33" s="16">
        <v>69555</v>
      </c>
      <c r="AR33" s="9">
        <v>52700</v>
      </c>
      <c r="AS33" s="10">
        <v>74665</v>
      </c>
      <c r="AT33" s="10">
        <v>44645</v>
      </c>
      <c r="AU33" s="11">
        <v>0</v>
      </c>
      <c r="AV33" s="11">
        <v>0</v>
      </c>
      <c r="AW33" s="12">
        <v>0</v>
      </c>
      <c r="AX33" s="17">
        <v>0</v>
      </c>
      <c r="AY33" s="18">
        <v>0</v>
      </c>
      <c r="AZ33" s="18">
        <v>0</v>
      </c>
      <c r="BA33" s="32">
        <v>0</v>
      </c>
      <c r="BB33" s="32">
        <v>0</v>
      </c>
      <c r="BC33" s="19">
        <v>0</v>
      </c>
      <c r="BD33" s="20">
        <v>0</v>
      </c>
      <c r="BE33" s="21">
        <v>50000</v>
      </c>
      <c r="BF33" s="21">
        <v>0</v>
      </c>
      <c r="BG33" s="22">
        <v>25000</v>
      </c>
      <c r="BH33" s="22">
        <v>15733</v>
      </c>
      <c r="BI33" s="23">
        <v>63812</v>
      </c>
      <c r="BJ33" s="24">
        <v>0</v>
      </c>
      <c r="BK33" s="25">
        <v>0</v>
      </c>
      <c r="BL33" s="25">
        <v>0</v>
      </c>
      <c r="BM33" s="33">
        <v>0</v>
      </c>
      <c r="BN33" s="33">
        <v>20000</v>
      </c>
      <c r="BO33" s="26">
        <v>0</v>
      </c>
      <c r="BP33" s="27">
        <v>0</v>
      </c>
      <c r="BQ33" s="20">
        <v>0</v>
      </c>
      <c r="BR33" s="20">
        <v>58589</v>
      </c>
      <c r="BS33" s="22">
        <v>25000</v>
      </c>
      <c r="BT33" s="22">
        <v>18000</v>
      </c>
      <c r="BU33" s="29">
        <v>0</v>
      </c>
      <c r="BV33" s="17">
        <v>0</v>
      </c>
      <c r="BW33" s="18">
        <v>0</v>
      </c>
      <c r="BX33" s="18">
        <v>0</v>
      </c>
      <c r="BY33" s="32">
        <v>20000</v>
      </c>
      <c r="BZ33" s="28">
        <v>40000</v>
      </c>
      <c r="CA33" s="19">
        <v>0</v>
      </c>
      <c r="CB33" s="20">
        <v>0</v>
      </c>
      <c r="CC33" s="20">
        <v>75000</v>
      </c>
      <c r="CD33" s="20">
        <v>0</v>
      </c>
      <c r="CE33" s="22">
        <v>0</v>
      </c>
      <c r="CF33" s="22">
        <v>0</v>
      </c>
      <c r="CG33" s="23">
        <v>25980</v>
      </c>
      <c r="CH33" s="17">
        <v>0</v>
      </c>
      <c r="CI33" s="18">
        <v>0</v>
      </c>
      <c r="CJ33" s="18">
        <v>0</v>
      </c>
      <c r="CK33" s="32">
        <v>0</v>
      </c>
      <c r="CL33" s="28">
        <v>28167</v>
      </c>
      <c r="CM33" s="19">
        <v>65000</v>
      </c>
      <c r="CN33" s="20">
        <v>64768</v>
      </c>
      <c r="CO33" s="20">
        <v>25000</v>
      </c>
      <c r="CP33" s="20">
        <v>32350</v>
      </c>
      <c r="CQ33" s="22">
        <v>33006</v>
      </c>
      <c r="CR33" s="30">
        <v>31000</v>
      </c>
      <c r="CS33" s="23">
        <v>3012</v>
      </c>
      <c r="CT33" s="17">
        <v>0</v>
      </c>
      <c r="CU33" s="18">
        <v>0</v>
      </c>
      <c r="CV33" s="18">
        <v>0</v>
      </c>
      <c r="CW33" s="32">
        <v>0</v>
      </c>
      <c r="CX33" s="28">
        <v>15000</v>
      </c>
      <c r="CY33" s="19">
        <v>23500</v>
      </c>
      <c r="CZ33" s="20">
        <v>73190</v>
      </c>
      <c r="DA33" s="20">
        <v>13361</v>
      </c>
      <c r="DB33" s="20">
        <v>27150</v>
      </c>
      <c r="DC33" s="30">
        <v>54000</v>
      </c>
      <c r="DD33" s="22">
        <v>26515</v>
      </c>
      <c r="DE33" s="23">
        <v>0</v>
      </c>
      <c r="DF33" s="17">
        <v>0</v>
      </c>
      <c r="DG33" s="18">
        <v>0</v>
      </c>
      <c r="DH33" s="18">
        <v>19305</v>
      </c>
      <c r="DI33" s="32">
        <v>0</v>
      </c>
      <c r="DJ33" s="28">
        <v>26185</v>
      </c>
      <c r="DK33" s="19">
        <v>23840</v>
      </c>
      <c r="DL33" s="20">
        <v>53787</v>
      </c>
      <c r="DM33" s="20">
        <v>49000</v>
      </c>
      <c r="DN33" s="20">
        <v>37386</v>
      </c>
      <c r="DO33" s="30">
        <v>30300</v>
      </c>
      <c r="DP33" s="22">
        <v>39990</v>
      </c>
      <c r="DQ33" s="136">
        <v>13548</v>
      </c>
      <c r="DR33" s="17">
        <v>0</v>
      </c>
      <c r="DS33" s="18">
        <v>7100</v>
      </c>
      <c r="DT33" s="18">
        <v>0</v>
      </c>
      <c r="DU33" s="32">
        <v>26700</v>
      </c>
      <c r="DV33" s="28">
        <v>57736</v>
      </c>
      <c r="DW33" s="19">
        <v>34124</v>
      </c>
      <c r="DX33" s="20">
        <v>52058</v>
      </c>
      <c r="DY33" s="20">
        <v>59770</v>
      </c>
      <c r="DZ33" s="20">
        <v>15295</v>
      </c>
      <c r="EA33" s="31">
        <v>38647.199999999997</v>
      </c>
      <c r="EB33" s="22">
        <v>8972</v>
      </c>
      <c r="EC33" s="22">
        <v>8500</v>
      </c>
      <c r="ED33" s="74">
        <v>0</v>
      </c>
      <c r="EE33" s="75">
        <v>15214</v>
      </c>
      <c r="EF33" s="75">
        <v>20000</v>
      </c>
      <c r="EG33" s="75">
        <v>31100</v>
      </c>
      <c r="EH33" s="75">
        <v>62770</v>
      </c>
      <c r="EI33" s="75">
        <v>32506.9</v>
      </c>
      <c r="EJ33" s="75">
        <v>29100</v>
      </c>
      <c r="EK33" s="75">
        <v>30000</v>
      </c>
      <c r="EL33" s="75">
        <v>11893</v>
      </c>
      <c r="EM33" s="75">
        <v>46199.4</v>
      </c>
      <c r="EN33" s="75">
        <v>42450</v>
      </c>
      <c r="EO33" s="10">
        <v>49452.5</v>
      </c>
      <c r="EP33" s="131">
        <v>0</v>
      </c>
      <c r="EQ33" s="132">
        <v>0</v>
      </c>
      <c r="ER33" s="132">
        <v>44254</v>
      </c>
      <c r="ES33" s="117">
        <v>58894</v>
      </c>
      <c r="ET33" s="117">
        <v>30000</v>
      </c>
      <c r="EU33" s="117">
        <v>71279.199999999997</v>
      </c>
      <c r="EV33" s="117">
        <v>31995.3</v>
      </c>
      <c r="EW33" s="117">
        <v>25029.599999999999</v>
      </c>
      <c r="EX33" s="117">
        <v>37500</v>
      </c>
      <c r="EY33" s="117">
        <v>52234.5</v>
      </c>
      <c r="EZ33" s="117">
        <v>26778.3</v>
      </c>
      <c r="FA33" s="148">
        <v>0</v>
      </c>
      <c r="FB33" s="22">
        <v>0</v>
      </c>
      <c r="FC33" s="22">
        <v>0</v>
      </c>
      <c r="FD33" s="22">
        <v>22001</v>
      </c>
      <c r="FE33" s="22">
        <v>27000.2</v>
      </c>
      <c r="FF33" s="22">
        <v>7599.2</v>
      </c>
      <c r="FG33" s="22">
        <v>46482</v>
      </c>
      <c r="FH33" s="22">
        <v>31090</v>
      </c>
      <c r="FI33" s="22">
        <v>0</v>
      </c>
      <c r="FJ33" s="22">
        <v>15053.6</v>
      </c>
      <c r="FK33" s="22">
        <v>0</v>
      </c>
      <c r="FL33" s="22">
        <v>0</v>
      </c>
      <c r="FM33" s="23">
        <v>0</v>
      </c>
    </row>
    <row r="34" spans="1:170" ht="13.5" customHeight="1" x14ac:dyDescent="0.2">
      <c r="A34" s="135" t="s">
        <v>188</v>
      </c>
      <c r="B34" s="7">
        <v>0</v>
      </c>
      <c r="C34" s="8">
        <v>0</v>
      </c>
      <c r="D34" s="8">
        <v>0</v>
      </c>
      <c r="E34" s="34">
        <v>0</v>
      </c>
      <c r="F34" s="34">
        <v>0</v>
      </c>
      <c r="G34" s="9">
        <v>0</v>
      </c>
      <c r="H34" s="9">
        <v>0</v>
      </c>
      <c r="I34" s="10">
        <v>0</v>
      </c>
      <c r="J34" s="10">
        <v>0</v>
      </c>
      <c r="K34" s="11">
        <v>0</v>
      </c>
      <c r="L34" s="11">
        <v>0</v>
      </c>
      <c r="M34" s="12">
        <v>0</v>
      </c>
      <c r="N34" s="7">
        <v>0</v>
      </c>
      <c r="O34" s="8">
        <v>0</v>
      </c>
      <c r="P34" s="8">
        <v>0</v>
      </c>
      <c r="Q34" s="34">
        <v>0</v>
      </c>
      <c r="R34" s="34">
        <v>0</v>
      </c>
      <c r="S34" s="9">
        <v>0</v>
      </c>
      <c r="T34" s="9">
        <v>0</v>
      </c>
      <c r="U34" s="10">
        <v>0</v>
      </c>
      <c r="V34" s="10">
        <v>0</v>
      </c>
      <c r="W34" s="11">
        <v>0</v>
      </c>
      <c r="X34" s="11">
        <v>0</v>
      </c>
      <c r="Y34" s="12">
        <v>0</v>
      </c>
      <c r="Z34" s="13">
        <v>0</v>
      </c>
      <c r="AA34" s="14">
        <v>0</v>
      </c>
      <c r="AB34" s="14">
        <v>0</v>
      </c>
      <c r="AC34" s="35">
        <v>0</v>
      </c>
      <c r="AD34" s="35">
        <v>0</v>
      </c>
      <c r="AE34" s="15">
        <v>0</v>
      </c>
      <c r="AF34" s="9">
        <v>0</v>
      </c>
      <c r="AG34" s="10">
        <v>0</v>
      </c>
      <c r="AH34" s="10">
        <v>0</v>
      </c>
      <c r="AI34" s="11">
        <v>0</v>
      </c>
      <c r="AJ34" s="11">
        <v>0</v>
      </c>
      <c r="AK34" s="12">
        <v>0</v>
      </c>
      <c r="AL34" s="13">
        <v>0</v>
      </c>
      <c r="AM34" s="14">
        <v>0</v>
      </c>
      <c r="AN34" s="14">
        <v>0</v>
      </c>
      <c r="AO34" s="35">
        <v>0</v>
      </c>
      <c r="AP34" s="35">
        <v>0</v>
      </c>
      <c r="AQ34" s="16">
        <v>0</v>
      </c>
      <c r="AR34" s="9">
        <v>0</v>
      </c>
      <c r="AS34" s="9">
        <v>0</v>
      </c>
      <c r="AT34" s="9">
        <v>0</v>
      </c>
      <c r="AU34" s="11">
        <v>0</v>
      </c>
      <c r="AV34" s="11">
        <v>0</v>
      </c>
      <c r="AW34" s="12">
        <v>0</v>
      </c>
      <c r="AX34" s="17">
        <v>190</v>
      </c>
      <c r="AY34" s="18">
        <v>0</v>
      </c>
      <c r="AZ34" s="18">
        <v>0</v>
      </c>
      <c r="BA34" s="32">
        <v>0</v>
      </c>
      <c r="BB34" s="32">
        <v>0</v>
      </c>
      <c r="BC34" s="19">
        <v>0</v>
      </c>
      <c r="BD34" s="20">
        <v>0</v>
      </c>
      <c r="BE34" s="20">
        <v>0</v>
      </c>
      <c r="BF34" s="20">
        <v>0</v>
      </c>
      <c r="BG34" s="22">
        <v>0</v>
      </c>
      <c r="BH34" s="22">
        <v>0</v>
      </c>
      <c r="BI34" s="23">
        <v>0</v>
      </c>
      <c r="BJ34" s="24">
        <v>0</v>
      </c>
      <c r="BK34" s="25">
        <v>0</v>
      </c>
      <c r="BL34" s="25">
        <v>0</v>
      </c>
      <c r="BM34" s="33">
        <v>0</v>
      </c>
      <c r="BN34" s="33">
        <v>0</v>
      </c>
      <c r="BO34" s="26">
        <v>0</v>
      </c>
      <c r="BP34" s="27">
        <v>0</v>
      </c>
      <c r="BQ34" s="20">
        <v>0</v>
      </c>
      <c r="BR34" s="20">
        <v>0</v>
      </c>
      <c r="BS34" s="22">
        <v>0</v>
      </c>
      <c r="BT34" s="22">
        <v>0</v>
      </c>
      <c r="BU34" s="29">
        <v>39</v>
      </c>
      <c r="BV34" s="17">
        <v>0</v>
      </c>
      <c r="BW34" s="18">
        <v>601</v>
      </c>
      <c r="BX34" s="18">
        <v>436</v>
      </c>
      <c r="BY34" s="32">
        <v>842</v>
      </c>
      <c r="BZ34" s="32">
        <v>0</v>
      </c>
      <c r="CA34" s="19">
        <v>180</v>
      </c>
      <c r="CB34" s="20">
        <v>0</v>
      </c>
      <c r="CC34" s="20">
        <v>0</v>
      </c>
      <c r="CD34" s="20">
        <v>421</v>
      </c>
      <c r="CE34" s="22">
        <v>0</v>
      </c>
      <c r="CF34" s="22">
        <v>100</v>
      </c>
      <c r="CG34" s="23">
        <v>441</v>
      </c>
      <c r="CH34" s="17">
        <v>0</v>
      </c>
      <c r="CI34" s="18">
        <v>0</v>
      </c>
      <c r="CJ34" s="18">
        <v>391</v>
      </c>
      <c r="CK34" s="32">
        <v>0</v>
      </c>
      <c r="CL34" s="32">
        <v>0</v>
      </c>
      <c r="CM34" s="19">
        <v>30</v>
      </c>
      <c r="CN34" s="20">
        <v>271</v>
      </c>
      <c r="CO34" s="20">
        <v>0</v>
      </c>
      <c r="CP34" s="20">
        <v>0</v>
      </c>
      <c r="CQ34" s="22">
        <v>0</v>
      </c>
      <c r="CR34" s="30">
        <v>152</v>
      </c>
      <c r="CS34" s="23">
        <v>0</v>
      </c>
      <c r="CT34" s="17">
        <v>74</v>
      </c>
      <c r="CU34" s="18">
        <v>0</v>
      </c>
      <c r="CV34" s="18">
        <v>0</v>
      </c>
      <c r="CW34" s="32">
        <v>0</v>
      </c>
      <c r="CX34" s="32">
        <v>0</v>
      </c>
      <c r="CY34" s="19">
        <v>76</v>
      </c>
      <c r="CZ34" s="20">
        <v>0</v>
      </c>
      <c r="DA34" s="20">
        <v>0</v>
      </c>
      <c r="DB34" s="20">
        <v>0</v>
      </c>
      <c r="DC34" s="30">
        <v>0</v>
      </c>
      <c r="DD34" s="22">
        <v>0</v>
      </c>
      <c r="DE34" s="23">
        <v>114</v>
      </c>
      <c r="DF34" s="17">
        <v>0</v>
      </c>
      <c r="DG34" s="18">
        <v>76</v>
      </c>
      <c r="DH34" s="18">
        <v>0</v>
      </c>
      <c r="DI34" s="32">
        <v>75</v>
      </c>
      <c r="DJ34" s="32">
        <v>69</v>
      </c>
      <c r="DK34" s="19">
        <v>0</v>
      </c>
      <c r="DL34" s="20">
        <v>361</v>
      </c>
      <c r="DM34" s="20">
        <v>247</v>
      </c>
      <c r="DN34" s="20">
        <v>0</v>
      </c>
      <c r="DO34" s="30">
        <v>259</v>
      </c>
      <c r="DP34" s="22">
        <v>114</v>
      </c>
      <c r="DQ34" s="136">
        <v>402</v>
      </c>
      <c r="DR34" s="17">
        <v>0</v>
      </c>
      <c r="DS34" s="18">
        <v>0</v>
      </c>
      <c r="DT34" s="18">
        <v>76</v>
      </c>
      <c r="DU34" s="32">
        <v>0</v>
      </c>
      <c r="DV34" s="32">
        <v>0</v>
      </c>
      <c r="DW34" s="19">
        <v>76</v>
      </c>
      <c r="DX34" s="20">
        <v>0</v>
      </c>
      <c r="DY34" s="20">
        <v>76</v>
      </c>
      <c r="DZ34" s="20">
        <v>0</v>
      </c>
      <c r="EA34" s="31">
        <v>76</v>
      </c>
      <c r="EB34" s="22">
        <v>164</v>
      </c>
      <c r="EC34" s="22">
        <v>0</v>
      </c>
      <c r="ED34" s="74">
        <v>1474</v>
      </c>
      <c r="EE34" s="75">
        <v>0</v>
      </c>
      <c r="EF34" s="75">
        <v>0</v>
      </c>
      <c r="EG34" s="75">
        <v>0</v>
      </c>
      <c r="EH34" s="75">
        <v>0</v>
      </c>
      <c r="EI34" s="75">
        <v>0</v>
      </c>
      <c r="EJ34" s="75">
        <v>120</v>
      </c>
      <c r="EK34" s="75">
        <v>0</v>
      </c>
      <c r="EL34" s="75">
        <v>0</v>
      </c>
      <c r="EM34" s="75">
        <v>120</v>
      </c>
      <c r="EN34" s="75">
        <v>520</v>
      </c>
      <c r="EO34" s="75">
        <v>0</v>
      </c>
      <c r="EP34" s="124">
        <v>0</v>
      </c>
      <c r="EQ34" s="22">
        <v>0</v>
      </c>
      <c r="ER34" s="22">
        <v>0</v>
      </c>
      <c r="ES34" s="22">
        <v>0</v>
      </c>
      <c r="ET34" s="22">
        <v>0</v>
      </c>
      <c r="EU34" s="22">
        <v>0</v>
      </c>
      <c r="EV34" s="22">
        <v>0</v>
      </c>
      <c r="EW34" s="22">
        <v>0</v>
      </c>
      <c r="EX34" s="22">
        <v>0</v>
      </c>
      <c r="EY34" s="22">
        <v>0</v>
      </c>
      <c r="EZ34" s="22">
        <v>0</v>
      </c>
      <c r="FA34" s="23">
        <v>0</v>
      </c>
      <c r="FB34" s="22">
        <v>0</v>
      </c>
      <c r="FC34" s="22">
        <v>0</v>
      </c>
      <c r="FD34" s="22">
        <v>0</v>
      </c>
      <c r="FE34" s="22">
        <v>0</v>
      </c>
      <c r="FF34" s="22">
        <v>0</v>
      </c>
      <c r="FG34" s="22">
        <v>0</v>
      </c>
      <c r="FH34" s="22">
        <v>0</v>
      </c>
      <c r="FI34" s="22">
        <v>0</v>
      </c>
      <c r="FJ34" s="22">
        <v>0</v>
      </c>
      <c r="FK34" s="22">
        <v>0</v>
      </c>
      <c r="FL34" s="22">
        <v>0</v>
      </c>
      <c r="FM34" s="23">
        <v>0</v>
      </c>
    </row>
    <row r="35" spans="1:170" ht="13.5" customHeight="1" x14ac:dyDescent="0.2">
      <c r="A35" s="135" t="s">
        <v>60</v>
      </c>
      <c r="B35" s="7">
        <v>0</v>
      </c>
      <c r="C35" s="8">
        <v>0</v>
      </c>
      <c r="D35" s="8">
        <v>0</v>
      </c>
      <c r="E35" s="34">
        <v>0</v>
      </c>
      <c r="F35" s="34">
        <v>154</v>
      </c>
      <c r="G35" s="9">
        <v>0</v>
      </c>
      <c r="H35" s="9">
        <v>11104</v>
      </c>
      <c r="I35" s="10">
        <v>1122</v>
      </c>
      <c r="J35" s="10">
        <v>5870</v>
      </c>
      <c r="K35" s="11">
        <v>840</v>
      </c>
      <c r="L35" s="11">
        <v>0</v>
      </c>
      <c r="M35" s="12">
        <v>0</v>
      </c>
      <c r="N35" s="7">
        <v>0</v>
      </c>
      <c r="O35" s="8">
        <v>0</v>
      </c>
      <c r="P35" s="8">
        <v>1008</v>
      </c>
      <c r="Q35" s="34">
        <v>1213</v>
      </c>
      <c r="R35" s="34">
        <v>1228</v>
      </c>
      <c r="S35" s="9">
        <v>1022</v>
      </c>
      <c r="T35" s="9">
        <v>486</v>
      </c>
      <c r="U35" s="10">
        <v>717</v>
      </c>
      <c r="V35" s="10">
        <v>666</v>
      </c>
      <c r="W35" s="11">
        <v>1041</v>
      </c>
      <c r="X35" s="11">
        <v>1103</v>
      </c>
      <c r="Y35" s="12">
        <v>1304</v>
      </c>
      <c r="Z35" s="13">
        <v>665</v>
      </c>
      <c r="AA35" s="14">
        <v>0</v>
      </c>
      <c r="AB35" s="14">
        <v>0</v>
      </c>
      <c r="AC35" s="35">
        <v>0</v>
      </c>
      <c r="AD35" s="35">
        <v>0</v>
      </c>
      <c r="AE35" s="15">
        <v>0</v>
      </c>
      <c r="AF35" s="9">
        <v>0</v>
      </c>
      <c r="AG35" s="10">
        <v>0</v>
      </c>
      <c r="AH35" s="10">
        <v>0</v>
      </c>
      <c r="AI35" s="11">
        <v>0</v>
      </c>
      <c r="AJ35" s="11">
        <v>0</v>
      </c>
      <c r="AK35" s="12">
        <v>0</v>
      </c>
      <c r="AL35" s="13">
        <v>0</v>
      </c>
      <c r="AM35" s="14">
        <v>0</v>
      </c>
      <c r="AN35" s="14">
        <v>0</v>
      </c>
      <c r="AO35" s="35">
        <v>0</v>
      </c>
      <c r="AP35" s="35">
        <v>0</v>
      </c>
      <c r="AQ35" s="16">
        <v>0</v>
      </c>
      <c r="AR35" s="9">
        <v>0</v>
      </c>
      <c r="AS35" s="9">
        <v>0</v>
      </c>
      <c r="AT35" s="9">
        <v>0</v>
      </c>
      <c r="AU35" s="11">
        <v>0</v>
      </c>
      <c r="AV35" s="11">
        <v>0</v>
      </c>
      <c r="AW35" s="12">
        <v>0</v>
      </c>
      <c r="AX35" s="17">
        <v>0</v>
      </c>
      <c r="AY35" s="18">
        <v>0</v>
      </c>
      <c r="AZ35" s="18">
        <v>0</v>
      </c>
      <c r="BA35" s="32">
        <v>70</v>
      </c>
      <c r="BB35" s="32">
        <v>65</v>
      </c>
      <c r="BC35" s="19">
        <v>1000</v>
      </c>
      <c r="BD35" s="20">
        <v>200</v>
      </c>
      <c r="BE35" s="20">
        <v>1460</v>
      </c>
      <c r="BF35" s="20">
        <v>1870</v>
      </c>
      <c r="BG35" s="22">
        <v>8230</v>
      </c>
      <c r="BH35" s="22">
        <v>4469</v>
      </c>
      <c r="BI35" s="23">
        <v>16904</v>
      </c>
      <c r="BJ35" s="24">
        <v>175</v>
      </c>
      <c r="BK35" s="25">
        <v>315</v>
      </c>
      <c r="BL35" s="25">
        <v>305</v>
      </c>
      <c r="BM35" s="33">
        <v>148</v>
      </c>
      <c r="BN35" s="33">
        <v>248</v>
      </c>
      <c r="BO35" s="26">
        <v>1755</v>
      </c>
      <c r="BP35" s="27">
        <v>2539</v>
      </c>
      <c r="BQ35" s="20">
        <v>1547</v>
      </c>
      <c r="BR35" s="20">
        <v>1326</v>
      </c>
      <c r="BS35" s="22">
        <v>795</v>
      </c>
      <c r="BT35" s="22">
        <v>522</v>
      </c>
      <c r="BU35" s="29">
        <v>692</v>
      </c>
      <c r="BV35" s="17">
        <v>699</v>
      </c>
      <c r="BW35" s="18">
        <v>1840</v>
      </c>
      <c r="BX35" s="18">
        <v>2443</v>
      </c>
      <c r="BY35" s="32">
        <v>2222</v>
      </c>
      <c r="BZ35" s="32">
        <v>1041</v>
      </c>
      <c r="CA35" s="19">
        <v>151</v>
      </c>
      <c r="CB35" s="20">
        <v>1489</v>
      </c>
      <c r="CC35" s="20">
        <v>3683</v>
      </c>
      <c r="CD35" s="20">
        <v>597</v>
      </c>
      <c r="CE35" s="22">
        <v>2544</v>
      </c>
      <c r="CF35" s="22">
        <v>2900</v>
      </c>
      <c r="CG35" s="23">
        <v>2650</v>
      </c>
      <c r="CH35" s="17">
        <v>0</v>
      </c>
      <c r="CI35" s="18">
        <v>775</v>
      </c>
      <c r="CJ35" s="18">
        <v>200</v>
      </c>
      <c r="CK35" s="32">
        <v>0</v>
      </c>
      <c r="CL35" s="32">
        <v>339</v>
      </c>
      <c r="CM35" s="19">
        <v>1255</v>
      </c>
      <c r="CN35" s="20">
        <v>1513</v>
      </c>
      <c r="CO35" s="20">
        <v>1164</v>
      </c>
      <c r="CP35" s="20">
        <v>765</v>
      </c>
      <c r="CQ35" s="22">
        <v>865</v>
      </c>
      <c r="CR35" s="30">
        <v>833</v>
      </c>
      <c r="CS35" s="23">
        <v>2062</v>
      </c>
      <c r="CT35" s="17">
        <v>1081</v>
      </c>
      <c r="CU35" s="18">
        <v>1383</v>
      </c>
      <c r="CV35" s="18">
        <v>985</v>
      </c>
      <c r="CW35" s="32">
        <v>492</v>
      </c>
      <c r="CX35" s="32">
        <v>810</v>
      </c>
      <c r="CY35" s="19">
        <v>1838</v>
      </c>
      <c r="CZ35" s="20">
        <v>2597</v>
      </c>
      <c r="DA35" s="20">
        <v>740</v>
      </c>
      <c r="DB35" s="20">
        <v>491</v>
      </c>
      <c r="DC35" s="30">
        <v>2689</v>
      </c>
      <c r="DD35" s="22">
        <v>4007</v>
      </c>
      <c r="DE35" s="23">
        <v>4333</v>
      </c>
      <c r="DF35" s="17">
        <v>343</v>
      </c>
      <c r="DG35" s="18">
        <v>458</v>
      </c>
      <c r="DH35" s="18">
        <v>169</v>
      </c>
      <c r="DI35" s="32">
        <v>708</v>
      </c>
      <c r="DJ35" s="32">
        <v>1312</v>
      </c>
      <c r="DK35" s="19">
        <v>6813</v>
      </c>
      <c r="DL35" s="20">
        <v>9066</v>
      </c>
      <c r="DM35" s="20">
        <v>10063</v>
      </c>
      <c r="DN35" s="20">
        <v>5549</v>
      </c>
      <c r="DO35" s="30">
        <v>8129</v>
      </c>
      <c r="DP35" s="22">
        <v>5307</v>
      </c>
      <c r="DQ35" s="136">
        <v>2913</v>
      </c>
      <c r="DR35" s="17">
        <v>682</v>
      </c>
      <c r="DS35" s="18">
        <v>594</v>
      </c>
      <c r="DT35" s="18">
        <v>786</v>
      </c>
      <c r="DU35" s="32">
        <v>758</v>
      </c>
      <c r="DV35" s="32">
        <v>831</v>
      </c>
      <c r="DW35" s="19">
        <v>1495</v>
      </c>
      <c r="DX35" s="20">
        <v>1149</v>
      </c>
      <c r="DY35" s="20">
        <v>708</v>
      </c>
      <c r="DZ35" s="20">
        <v>3020</v>
      </c>
      <c r="EA35" s="31">
        <v>2866.2</v>
      </c>
      <c r="EB35" s="22">
        <v>1982</v>
      </c>
      <c r="EC35" s="22">
        <v>2973</v>
      </c>
      <c r="ED35" s="74">
        <v>265</v>
      </c>
      <c r="EE35" s="75">
        <v>1384</v>
      </c>
      <c r="EF35" s="75">
        <v>1511</v>
      </c>
      <c r="EG35" s="75">
        <v>754</v>
      </c>
      <c r="EH35" s="75">
        <v>877</v>
      </c>
      <c r="EI35" s="75">
        <v>1303.9000000000001</v>
      </c>
      <c r="EJ35" s="75">
        <v>2330.5</v>
      </c>
      <c r="EK35" s="75">
        <v>966.6</v>
      </c>
      <c r="EL35" s="75">
        <v>2498.8000000000002</v>
      </c>
      <c r="EM35" s="75">
        <v>2719.1</v>
      </c>
      <c r="EN35" s="75">
        <v>1250</v>
      </c>
      <c r="EO35" s="75">
        <v>1818.9</v>
      </c>
      <c r="EP35" s="131">
        <v>1061</v>
      </c>
      <c r="EQ35" s="132">
        <v>1130</v>
      </c>
      <c r="ER35" s="132">
        <v>766</v>
      </c>
      <c r="ES35" s="117">
        <v>783</v>
      </c>
      <c r="ET35" s="117">
        <v>1537</v>
      </c>
      <c r="EU35" s="117">
        <v>1040.2</v>
      </c>
      <c r="EV35" s="117">
        <v>2633.4</v>
      </c>
      <c r="EW35" s="117">
        <v>663.7</v>
      </c>
      <c r="EX35" s="117">
        <v>2384.9</v>
      </c>
      <c r="EY35" s="117">
        <v>598.79999999999995</v>
      </c>
      <c r="EZ35" s="117">
        <v>1765.2</v>
      </c>
      <c r="FA35" s="148">
        <v>2193.6</v>
      </c>
      <c r="FB35" s="22">
        <v>0</v>
      </c>
      <c r="FC35" s="117">
        <v>381</v>
      </c>
      <c r="FD35" s="117">
        <v>3074.8</v>
      </c>
      <c r="FE35" s="117">
        <v>2681.8</v>
      </c>
      <c r="FF35" s="117">
        <v>2513.8000000000002</v>
      </c>
      <c r="FG35" s="117">
        <v>1350.3</v>
      </c>
      <c r="FH35" s="117">
        <v>1022</v>
      </c>
      <c r="FI35" s="117">
        <v>3100.1</v>
      </c>
      <c r="FJ35" s="117">
        <v>932.2</v>
      </c>
      <c r="FK35" s="117">
        <v>1000</v>
      </c>
      <c r="FL35" s="117">
        <v>275</v>
      </c>
      <c r="FM35" s="148">
        <v>150</v>
      </c>
    </row>
    <row r="36" spans="1:170" ht="13.5" customHeight="1" x14ac:dyDescent="0.2">
      <c r="A36" s="135" t="s">
        <v>61</v>
      </c>
      <c r="B36" s="7">
        <v>0</v>
      </c>
      <c r="C36" s="8">
        <v>0</v>
      </c>
      <c r="D36" s="8">
        <v>0</v>
      </c>
      <c r="E36" s="34">
        <v>0</v>
      </c>
      <c r="F36" s="34">
        <v>0</v>
      </c>
      <c r="G36" s="9">
        <v>0</v>
      </c>
      <c r="H36" s="9">
        <v>0</v>
      </c>
      <c r="I36" s="10">
        <v>0</v>
      </c>
      <c r="J36" s="10">
        <v>0</v>
      </c>
      <c r="K36" s="11">
        <v>0</v>
      </c>
      <c r="L36" s="11">
        <v>0</v>
      </c>
      <c r="M36" s="12">
        <v>0</v>
      </c>
      <c r="N36" s="7">
        <v>0</v>
      </c>
      <c r="O36" s="8">
        <v>0</v>
      </c>
      <c r="P36" s="8">
        <v>0</v>
      </c>
      <c r="Q36" s="34">
        <v>0</v>
      </c>
      <c r="R36" s="34">
        <v>0</v>
      </c>
      <c r="S36" s="9">
        <v>0</v>
      </c>
      <c r="T36" s="9">
        <v>0</v>
      </c>
      <c r="U36" s="10">
        <v>0</v>
      </c>
      <c r="V36" s="10">
        <v>0</v>
      </c>
      <c r="W36" s="11">
        <v>0</v>
      </c>
      <c r="X36" s="11">
        <v>0</v>
      </c>
      <c r="Y36" s="12">
        <v>0</v>
      </c>
      <c r="Z36" s="13">
        <v>0</v>
      </c>
      <c r="AA36" s="14">
        <v>0</v>
      </c>
      <c r="AB36" s="14">
        <v>0</v>
      </c>
      <c r="AC36" s="35">
        <v>0</v>
      </c>
      <c r="AD36" s="35">
        <v>0</v>
      </c>
      <c r="AE36" s="15">
        <v>0</v>
      </c>
      <c r="AF36" s="9">
        <v>0</v>
      </c>
      <c r="AG36" s="10">
        <v>0</v>
      </c>
      <c r="AH36" s="10">
        <v>0</v>
      </c>
      <c r="AI36" s="11">
        <v>0</v>
      </c>
      <c r="AJ36" s="11">
        <v>0</v>
      </c>
      <c r="AK36" s="12">
        <v>0</v>
      </c>
      <c r="AL36" s="13">
        <v>0</v>
      </c>
      <c r="AM36" s="14">
        <v>0</v>
      </c>
      <c r="AN36" s="14">
        <v>0</v>
      </c>
      <c r="AO36" s="35">
        <v>0</v>
      </c>
      <c r="AP36" s="35">
        <v>0</v>
      </c>
      <c r="AQ36" s="16">
        <v>0</v>
      </c>
      <c r="AR36" s="9">
        <v>0</v>
      </c>
      <c r="AS36" s="9">
        <v>0</v>
      </c>
      <c r="AT36" s="9">
        <v>0</v>
      </c>
      <c r="AU36" s="11">
        <v>0</v>
      </c>
      <c r="AV36" s="11">
        <v>0</v>
      </c>
      <c r="AW36" s="12">
        <v>0</v>
      </c>
      <c r="AX36" s="1">
        <v>0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0</v>
      </c>
      <c r="BE36" s="1">
        <v>0</v>
      </c>
      <c r="BF36" s="1">
        <v>0</v>
      </c>
      <c r="BG36" s="1">
        <v>0</v>
      </c>
      <c r="BH36" s="1">
        <v>0</v>
      </c>
      <c r="BI36" s="1">
        <v>0</v>
      </c>
      <c r="BJ36" s="24">
        <v>0</v>
      </c>
      <c r="BK36" s="25">
        <v>0</v>
      </c>
      <c r="BL36" s="25">
        <v>0</v>
      </c>
      <c r="BM36" s="33">
        <v>0</v>
      </c>
      <c r="BN36" s="33">
        <v>0</v>
      </c>
      <c r="BO36" s="26">
        <v>0</v>
      </c>
      <c r="BP36" s="27">
        <v>0</v>
      </c>
      <c r="BQ36" s="20">
        <v>0</v>
      </c>
      <c r="BR36" s="20">
        <v>0</v>
      </c>
      <c r="BS36" s="22">
        <v>0</v>
      </c>
      <c r="BT36" s="22">
        <v>0</v>
      </c>
      <c r="BU36" s="29">
        <v>0</v>
      </c>
      <c r="BV36" s="17">
        <v>0</v>
      </c>
      <c r="BW36" s="18">
        <v>0</v>
      </c>
      <c r="BX36" s="18">
        <v>0</v>
      </c>
      <c r="BY36" s="32">
        <v>0</v>
      </c>
      <c r="BZ36" s="32">
        <v>0</v>
      </c>
      <c r="CA36" s="37">
        <v>0</v>
      </c>
      <c r="CB36" s="20">
        <v>0</v>
      </c>
      <c r="CC36" s="28">
        <v>0</v>
      </c>
      <c r="CD36" s="28">
        <v>0</v>
      </c>
      <c r="CE36" s="22">
        <v>0</v>
      </c>
      <c r="CF36" s="22">
        <v>0</v>
      </c>
      <c r="CG36" s="23">
        <v>0</v>
      </c>
      <c r="CH36" s="1">
        <v>0</v>
      </c>
      <c r="CI36" s="1">
        <v>0</v>
      </c>
      <c r="CJ36" s="1">
        <v>0</v>
      </c>
      <c r="CK36" s="1">
        <v>0</v>
      </c>
      <c r="CL36" s="1">
        <v>0</v>
      </c>
      <c r="CM36" s="1">
        <v>0</v>
      </c>
      <c r="CN36" s="1">
        <v>0</v>
      </c>
      <c r="CO36" s="1">
        <v>0</v>
      </c>
      <c r="CP36" s="1">
        <v>0</v>
      </c>
      <c r="CQ36" s="1">
        <v>0</v>
      </c>
      <c r="CR36" s="1">
        <v>0</v>
      </c>
      <c r="CS36" s="1">
        <v>0</v>
      </c>
      <c r="CT36" s="17">
        <v>0</v>
      </c>
      <c r="CU36" s="18">
        <v>0</v>
      </c>
      <c r="CV36" s="18">
        <v>0</v>
      </c>
      <c r="CW36" s="32">
        <v>0</v>
      </c>
      <c r="CX36" s="32">
        <v>0</v>
      </c>
      <c r="CY36" s="37">
        <v>0</v>
      </c>
      <c r="CZ36" s="20">
        <v>0</v>
      </c>
      <c r="DA36" s="28">
        <v>0</v>
      </c>
      <c r="DB36" s="28">
        <v>0</v>
      </c>
      <c r="DC36" s="30">
        <v>0</v>
      </c>
      <c r="DD36" s="22">
        <v>0</v>
      </c>
      <c r="DE36" s="23">
        <v>0</v>
      </c>
      <c r="DF36" s="17">
        <v>0</v>
      </c>
      <c r="DG36" s="18">
        <v>0</v>
      </c>
      <c r="DH36" s="18">
        <v>0</v>
      </c>
      <c r="DI36" s="32">
        <v>0</v>
      </c>
      <c r="DJ36" s="32">
        <v>0</v>
      </c>
      <c r="DK36" s="37">
        <v>0</v>
      </c>
      <c r="DL36" s="20">
        <v>0</v>
      </c>
      <c r="DM36" s="28">
        <v>0</v>
      </c>
      <c r="DN36" s="28">
        <v>0</v>
      </c>
      <c r="DO36" s="30">
        <v>0</v>
      </c>
      <c r="DP36" s="22">
        <v>0</v>
      </c>
      <c r="DQ36" s="23">
        <v>0</v>
      </c>
      <c r="DR36" s="18">
        <v>0</v>
      </c>
      <c r="DS36" s="18">
        <v>0</v>
      </c>
      <c r="DT36" s="18">
        <v>0</v>
      </c>
      <c r="DU36" s="32">
        <v>0</v>
      </c>
      <c r="DV36" s="32">
        <v>0</v>
      </c>
      <c r="DW36" s="37">
        <v>0</v>
      </c>
      <c r="DX36" s="20">
        <v>0</v>
      </c>
      <c r="DY36" s="28">
        <v>0</v>
      </c>
      <c r="DZ36" s="28">
        <v>0</v>
      </c>
      <c r="EA36" s="30">
        <v>0</v>
      </c>
      <c r="EB36" s="22">
        <v>0</v>
      </c>
      <c r="EC36" s="22">
        <v>0</v>
      </c>
      <c r="ED36" s="125">
        <v>0</v>
      </c>
      <c r="EE36" s="10">
        <v>0</v>
      </c>
      <c r="EF36" s="10">
        <v>0</v>
      </c>
      <c r="EG36" s="10">
        <v>0</v>
      </c>
      <c r="EH36" s="10">
        <v>0</v>
      </c>
      <c r="EI36" s="10">
        <v>0</v>
      </c>
      <c r="EJ36" s="10">
        <v>0</v>
      </c>
      <c r="EK36" s="10">
        <v>0</v>
      </c>
      <c r="EL36" s="10">
        <v>0</v>
      </c>
      <c r="EM36" s="10">
        <v>0</v>
      </c>
      <c r="EN36" s="10">
        <v>0</v>
      </c>
      <c r="EO36" s="10">
        <v>0</v>
      </c>
      <c r="EP36" s="125">
        <v>0</v>
      </c>
      <c r="EQ36" s="10">
        <v>0</v>
      </c>
      <c r="ER36" s="22">
        <v>0</v>
      </c>
      <c r="ES36" s="22">
        <v>0</v>
      </c>
      <c r="ET36" s="22">
        <v>0</v>
      </c>
      <c r="EU36" s="22">
        <v>0</v>
      </c>
      <c r="EV36" s="22">
        <v>0</v>
      </c>
      <c r="EW36" s="22">
        <v>0</v>
      </c>
      <c r="EX36" s="22">
        <v>0</v>
      </c>
      <c r="EY36" s="22">
        <v>0</v>
      </c>
      <c r="EZ36" s="22">
        <v>0</v>
      </c>
      <c r="FA36" s="23">
        <v>0</v>
      </c>
      <c r="FB36" s="22">
        <v>0</v>
      </c>
      <c r="FC36" s="22">
        <v>0</v>
      </c>
      <c r="FD36" s="22">
        <v>0</v>
      </c>
      <c r="FE36" s="22">
        <v>0</v>
      </c>
      <c r="FF36" s="22">
        <v>0</v>
      </c>
      <c r="FG36" s="22">
        <v>0</v>
      </c>
      <c r="FH36" s="22">
        <v>0</v>
      </c>
      <c r="FI36" s="22">
        <v>0</v>
      </c>
      <c r="FJ36" s="22">
        <v>0</v>
      </c>
      <c r="FK36" s="22">
        <v>0</v>
      </c>
      <c r="FL36" s="22">
        <v>0</v>
      </c>
      <c r="FM36" s="23">
        <v>0</v>
      </c>
    </row>
    <row r="37" spans="1:170" ht="13.5" customHeight="1" x14ac:dyDescent="0.2">
      <c r="A37" s="135" t="s">
        <v>62</v>
      </c>
      <c r="B37" s="7">
        <v>0</v>
      </c>
      <c r="C37" s="8">
        <v>0</v>
      </c>
      <c r="D37" s="8">
        <v>0</v>
      </c>
      <c r="E37" s="34">
        <v>0</v>
      </c>
      <c r="F37" s="34">
        <v>0</v>
      </c>
      <c r="G37" s="9">
        <v>0</v>
      </c>
      <c r="H37" s="9">
        <v>0</v>
      </c>
      <c r="I37" s="10">
        <v>0</v>
      </c>
      <c r="J37" s="10">
        <v>0</v>
      </c>
      <c r="K37" s="11">
        <v>0</v>
      </c>
      <c r="L37" s="11">
        <v>0</v>
      </c>
      <c r="M37" s="12">
        <v>0</v>
      </c>
      <c r="N37" s="7">
        <v>0</v>
      </c>
      <c r="O37" s="8">
        <v>0</v>
      </c>
      <c r="P37" s="8">
        <v>0</v>
      </c>
      <c r="Q37" s="34">
        <v>0</v>
      </c>
      <c r="R37" s="34">
        <v>0</v>
      </c>
      <c r="S37" s="9">
        <v>0</v>
      </c>
      <c r="T37" s="9">
        <v>0</v>
      </c>
      <c r="U37" s="10">
        <v>0</v>
      </c>
      <c r="V37" s="10">
        <v>0</v>
      </c>
      <c r="W37" s="11">
        <v>0</v>
      </c>
      <c r="X37" s="11">
        <v>0</v>
      </c>
      <c r="Y37" s="12">
        <v>0</v>
      </c>
      <c r="Z37" s="13">
        <v>0</v>
      </c>
      <c r="AA37" s="14">
        <v>0</v>
      </c>
      <c r="AB37" s="14">
        <v>0</v>
      </c>
      <c r="AC37" s="35">
        <v>0</v>
      </c>
      <c r="AD37" s="35">
        <v>0</v>
      </c>
      <c r="AE37" s="15">
        <v>0</v>
      </c>
      <c r="AF37" s="9">
        <v>0</v>
      </c>
      <c r="AG37" s="10">
        <v>0</v>
      </c>
      <c r="AH37" s="10">
        <v>0</v>
      </c>
      <c r="AI37" s="11">
        <v>0</v>
      </c>
      <c r="AJ37" s="11">
        <v>0</v>
      </c>
      <c r="AK37" s="12">
        <v>0</v>
      </c>
      <c r="AL37" s="13">
        <v>0</v>
      </c>
      <c r="AM37" s="14">
        <v>0</v>
      </c>
      <c r="AN37" s="14">
        <v>0</v>
      </c>
      <c r="AO37" s="35">
        <v>0</v>
      </c>
      <c r="AP37" s="35">
        <v>0</v>
      </c>
      <c r="AQ37" s="16">
        <v>0</v>
      </c>
      <c r="AR37" s="9">
        <v>0</v>
      </c>
      <c r="AS37" s="9">
        <v>0</v>
      </c>
      <c r="AT37" s="9">
        <v>0</v>
      </c>
      <c r="AU37" s="11">
        <v>0</v>
      </c>
      <c r="AV37" s="11">
        <v>0</v>
      </c>
      <c r="AW37" s="12">
        <v>0</v>
      </c>
      <c r="AX37" s="1">
        <v>0</v>
      </c>
      <c r="AY37" s="1">
        <v>0</v>
      </c>
      <c r="AZ37" s="1">
        <v>0</v>
      </c>
      <c r="BA37" s="1">
        <v>0</v>
      </c>
      <c r="BB37" s="1">
        <v>0</v>
      </c>
      <c r="BC37" s="1">
        <v>0</v>
      </c>
      <c r="BD37" s="1">
        <v>0</v>
      </c>
      <c r="BE37" s="1">
        <v>0</v>
      </c>
      <c r="BF37" s="1">
        <v>0</v>
      </c>
      <c r="BG37" s="1">
        <v>0</v>
      </c>
      <c r="BH37" s="1">
        <v>0</v>
      </c>
      <c r="BI37" s="1">
        <v>0</v>
      </c>
      <c r="BJ37" s="24">
        <v>0</v>
      </c>
      <c r="BK37" s="25">
        <v>0</v>
      </c>
      <c r="BL37" s="25">
        <v>0</v>
      </c>
      <c r="BM37" s="33">
        <v>0</v>
      </c>
      <c r="BN37" s="33">
        <v>0</v>
      </c>
      <c r="BO37" s="36">
        <v>0</v>
      </c>
      <c r="BP37" s="27">
        <v>0</v>
      </c>
      <c r="BQ37" s="28">
        <v>0</v>
      </c>
      <c r="BR37" s="28">
        <v>0</v>
      </c>
      <c r="BS37" s="22">
        <v>0</v>
      </c>
      <c r="BT37" s="22">
        <v>0</v>
      </c>
      <c r="BU37" s="23">
        <v>0</v>
      </c>
      <c r="BV37" s="1">
        <v>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  <c r="CC37" s="1">
        <v>0</v>
      </c>
      <c r="CD37" s="1">
        <v>0</v>
      </c>
      <c r="CE37" s="1">
        <v>0</v>
      </c>
      <c r="CF37" s="1">
        <v>0</v>
      </c>
      <c r="CG37" s="1">
        <v>0</v>
      </c>
      <c r="CH37" s="17">
        <v>0</v>
      </c>
      <c r="CI37" s="18">
        <v>0</v>
      </c>
      <c r="CJ37" s="18">
        <v>0</v>
      </c>
      <c r="CK37" s="32">
        <v>0</v>
      </c>
      <c r="CL37" s="32">
        <v>0</v>
      </c>
      <c r="CM37" s="37">
        <v>0</v>
      </c>
      <c r="CN37" s="20">
        <v>0</v>
      </c>
      <c r="CO37" s="28">
        <v>0</v>
      </c>
      <c r="CP37" s="28">
        <v>0</v>
      </c>
      <c r="CQ37" s="22">
        <v>0</v>
      </c>
      <c r="CR37" s="30">
        <v>0</v>
      </c>
      <c r="CS37" s="23">
        <v>0</v>
      </c>
      <c r="CT37" s="1">
        <v>0</v>
      </c>
      <c r="CU37" s="1">
        <v>0</v>
      </c>
      <c r="CV37" s="1">
        <v>0</v>
      </c>
      <c r="CW37" s="1">
        <v>0</v>
      </c>
      <c r="CX37" s="1">
        <v>0</v>
      </c>
      <c r="CY37" s="1">
        <v>0</v>
      </c>
      <c r="CZ37" s="1">
        <v>0</v>
      </c>
      <c r="DA37" s="1">
        <v>0</v>
      </c>
      <c r="DB37" s="1">
        <v>0</v>
      </c>
      <c r="DC37" s="1">
        <v>0</v>
      </c>
      <c r="DD37" s="1">
        <v>0</v>
      </c>
      <c r="DE37" s="1">
        <v>0</v>
      </c>
      <c r="DF37" s="1">
        <v>0</v>
      </c>
      <c r="DG37" s="1">
        <v>0</v>
      </c>
      <c r="DH37" s="1">
        <v>0</v>
      </c>
      <c r="DI37" s="1">
        <v>0</v>
      </c>
      <c r="DJ37" s="1">
        <v>0</v>
      </c>
      <c r="DK37" s="1">
        <v>0</v>
      </c>
      <c r="DL37" s="1">
        <v>0</v>
      </c>
      <c r="DM37" s="1">
        <v>0</v>
      </c>
      <c r="DN37" s="1">
        <v>0</v>
      </c>
      <c r="DO37" s="1">
        <v>0</v>
      </c>
      <c r="DP37" s="1">
        <v>0</v>
      </c>
      <c r="DQ37" s="70">
        <v>0</v>
      </c>
      <c r="DR37" s="1">
        <v>0</v>
      </c>
      <c r="DS37" s="1">
        <v>0</v>
      </c>
      <c r="DT37" s="1">
        <v>0</v>
      </c>
      <c r="DU37" s="1">
        <v>0</v>
      </c>
      <c r="DV37" s="1">
        <v>0</v>
      </c>
      <c r="DW37" s="1">
        <v>0</v>
      </c>
      <c r="DX37" s="1">
        <v>0</v>
      </c>
      <c r="DY37" s="1">
        <v>0</v>
      </c>
      <c r="DZ37" s="1">
        <v>0</v>
      </c>
      <c r="EA37" s="1">
        <v>0</v>
      </c>
      <c r="EB37" s="1">
        <v>0</v>
      </c>
      <c r="EC37" s="1">
        <v>0</v>
      </c>
      <c r="ED37" s="125">
        <v>0</v>
      </c>
      <c r="EE37" s="10">
        <v>0</v>
      </c>
      <c r="EF37" s="10">
        <v>0</v>
      </c>
      <c r="EG37" s="10">
        <v>0</v>
      </c>
      <c r="EH37" s="10">
        <v>0</v>
      </c>
      <c r="EI37" s="10">
        <v>0</v>
      </c>
      <c r="EJ37" s="10">
        <v>0</v>
      </c>
      <c r="EK37" s="10">
        <v>0</v>
      </c>
      <c r="EL37" s="10">
        <v>0</v>
      </c>
      <c r="EM37" s="10">
        <v>0</v>
      </c>
      <c r="EN37" s="10">
        <v>0</v>
      </c>
      <c r="EO37" s="10">
        <v>0</v>
      </c>
      <c r="EP37" s="125">
        <v>0</v>
      </c>
      <c r="EQ37" s="10">
        <v>0</v>
      </c>
      <c r="ER37" s="22">
        <v>0</v>
      </c>
      <c r="ES37" s="22">
        <v>0</v>
      </c>
      <c r="ET37" s="22">
        <v>0</v>
      </c>
      <c r="EU37" s="22">
        <v>0</v>
      </c>
      <c r="EV37" s="22">
        <v>0</v>
      </c>
      <c r="EW37" s="22">
        <v>0</v>
      </c>
      <c r="EX37" s="22">
        <v>0</v>
      </c>
      <c r="EY37" s="22">
        <v>0</v>
      </c>
      <c r="EZ37" s="22">
        <v>0</v>
      </c>
      <c r="FA37" s="23">
        <v>0</v>
      </c>
      <c r="FB37" s="22">
        <v>0</v>
      </c>
      <c r="FC37" s="22">
        <v>0</v>
      </c>
      <c r="FD37" s="22">
        <v>0</v>
      </c>
      <c r="FE37" s="22">
        <v>0</v>
      </c>
      <c r="FF37" s="22">
        <v>0</v>
      </c>
      <c r="FG37" s="22">
        <v>0</v>
      </c>
      <c r="FH37" s="22">
        <v>0</v>
      </c>
      <c r="FI37" s="22">
        <v>0</v>
      </c>
      <c r="FJ37" s="22">
        <v>0</v>
      </c>
      <c r="FK37" s="22">
        <v>0</v>
      </c>
      <c r="FL37" s="22">
        <v>0</v>
      </c>
      <c r="FM37" s="23">
        <v>0</v>
      </c>
    </row>
    <row r="38" spans="1:170" ht="13.5" customHeight="1" x14ac:dyDescent="0.2">
      <c r="A38" s="49" t="s">
        <v>65</v>
      </c>
      <c r="B38" s="50">
        <v>0</v>
      </c>
      <c r="C38" s="51">
        <v>0</v>
      </c>
      <c r="D38" s="51">
        <v>0</v>
      </c>
      <c r="E38" s="51">
        <v>0</v>
      </c>
      <c r="F38" s="51">
        <v>0</v>
      </c>
      <c r="G38" s="52">
        <v>0</v>
      </c>
      <c r="H38" s="52">
        <v>0</v>
      </c>
      <c r="I38" s="53">
        <v>0</v>
      </c>
      <c r="J38" s="53">
        <v>0</v>
      </c>
      <c r="K38" s="54">
        <v>0</v>
      </c>
      <c r="L38" s="54">
        <v>0</v>
      </c>
      <c r="M38" s="55">
        <v>0</v>
      </c>
      <c r="N38" s="50">
        <v>0</v>
      </c>
      <c r="O38" s="51">
        <v>0</v>
      </c>
      <c r="P38" s="51">
        <v>0</v>
      </c>
      <c r="Q38" s="51">
        <v>0</v>
      </c>
      <c r="R38" s="51">
        <v>0</v>
      </c>
      <c r="S38" s="52">
        <v>0</v>
      </c>
      <c r="T38" s="52">
        <v>0</v>
      </c>
      <c r="U38" s="53">
        <v>0</v>
      </c>
      <c r="V38" s="53">
        <v>0</v>
      </c>
      <c r="W38" s="54">
        <v>0</v>
      </c>
      <c r="X38" s="54">
        <v>0</v>
      </c>
      <c r="Y38" s="55">
        <v>0</v>
      </c>
      <c r="Z38" s="56">
        <v>0</v>
      </c>
      <c r="AA38" s="57">
        <v>0</v>
      </c>
      <c r="AB38" s="57">
        <v>0</v>
      </c>
      <c r="AC38" s="57">
        <v>0</v>
      </c>
      <c r="AD38" s="57">
        <v>0</v>
      </c>
      <c r="AE38" s="58">
        <v>0</v>
      </c>
      <c r="AF38" s="52">
        <v>0</v>
      </c>
      <c r="AG38" s="53">
        <v>0</v>
      </c>
      <c r="AH38" s="53">
        <v>0</v>
      </c>
      <c r="AI38" s="54">
        <v>0</v>
      </c>
      <c r="AJ38" s="54">
        <v>0</v>
      </c>
      <c r="AK38" s="55">
        <v>0</v>
      </c>
      <c r="AL38" s="56">
        <v>0</v>
      </c>
      <c r="AM38" s="57">
        <v>0</v>
      </c>
      <c r="AN38" s="57">
        <v>0</v>
      </c>
      <c r="AO38" s="57">
        <v>0</v>
      </c>
      <c r="AP38" s="57">
        <v>0</v>
      </c>
      <c r="AQ38" s="58">
        <v>0</v>
      </c>
      <c r="AR38" s="52">
        <v>0</v>
      </c>
      <c r="AS38" s="53">
        <v>0</v>
      </c>
      <c r="AT38" s="53">
        <v>0</v>
      </c>
      <c r="AU38" s="54">
        <v>0</v>
      </c>
      <c r="AV38" s="54">
        <v>0</v>
      </c>
      <c r="AW38" s="55">
        <v>0</v>
      </c>
      <c r="AX38" s="59">
        <v>0</v>
      </c>
      <c r="AY38" s="60">
        <v>0</v>
      </c>
      <c r="AZ38" s="60">
        <v>25</v>
      </c>
      <c r="BA38" s="60">
        <v>0</v>
      </c>
      <c r="BB38" s="60">
        <v>0</v>
      </c>
      <c r="BC38" s="61">
        <v>0</v>
      </c>
      <c r="BD38" s="62">
        <v>0</v>
      </c>
      <c r="BE38" s="62">
        <v>0</v>
      </c>
      <c r="BF38" s="62">
        <v>0</v>
      </c>
      <c r="BG38" s="63">
        <v>0</v>
      </c>
      <c r="BH38" s="63">
        <v>0</v>
      </c>
      <c r="BI38" s="64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2">
        <v>0</v>
      </c>
      <c r="BV38" s="65">
        <v>0</v>
      </c>
      <c r="BW38" s="65">
        <v>0</v>
      </c>
      <c r="BX38" s="65">
        <v>0</v>
      </c>
      <c r="BY38" s="65">
        <v>0</v>
      </c>
      <c r="BZ38" s="65">
        <v>0</v>
      </c>
      <c r="CA38" s="65">
        <v>0</v>
      </c>
      <c r="CB38" s="65">
        <v>0</v>
      </c>
      <c r="CC38" s="65">
        <v>0</v>
      </c>
      <c r="CD38" s="65">
        <v>0</v>
      </c>
      <c r="CE38" s="65">
        <v>0</v>
      </c>
      <c r="CF38" s="65">
        <v>0</v>
      </c>
      <c r="CG38" s="65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77">
        <v>0</v>
      </c>
      <c r="CU38" s="78">
        <v>0</v>
      </c>
      <c r="CV38" s="78">
        <v>0</v>
      </c>
      <c r="CW38" s="78">
        <v>0</v>
      </c>
      <c r="CX38" s="78">
        <v>0</v>
      </c>
      <c r="CY38" s="78">
        <v>0</v>
      </c>
      <c r="CZ38" s="78">
        <v>0</v>
      </c>
      <c r="DA38" s="78">
        <v>0</v>
      </c>
      <c r="DB38" s="78">
        <v>0</v>
      </c>
      <c r="DC38" s="78">
        <v>0</v>
      </c>
      <c r="DD38" s="78">
        <v>0</v>
      </c>
      <c r="DE38" s="78">
        <v>0</v>
      </c>
      <c r="DF38" s="65">
        <v>0</v>
      </c>
      <c r="DG38" s="65">
        <v>0</v>
      </c>
      <c r="DH38" s="65">
        <v>0</v>
      </c>
      <c r="DI38" s="65">
        <v>0</v>
      </c>
      <c r="DJ38" s="65">
        <v>0</v>
      </c>
      <c r="DK38" s="65">
        <v>0</v>
      </c>
      <c r="DL38" s="65">
        <v>0</v>
      </c>
      <c r="DM38" s="65">
        <v>0</v>
      </c>
      <c r="DN38" s="65">
        <v>0</v>
      </c>
      <c r="DO38" s="65">
        <v>0</v>
      </c>
      <c r="DP38" s="65">
        <v>0</v>
      </c>
      <c r="DQ38" s="65">
        <v>0</v>
      </c>
      <c r="DR38" s="77">
        <v>0</v>
      </c>
      <c r="DS38" s="78">
        <v>0</v>
      </c>
      <c r="DT38" s="78">
        <v>0</v>
      </c>
      <c r="DU38" s="78">
        <v>0</v>
      </c>
      <c r="DV38" s="78">
        <v>0</v>
      </c>
      <c r="DW38" s="78">
        <v>0</v>
      </c>
      <c r="DX38" s="78">
        <v>0</v>
      </c>
      <c r="DY38" s="78">
        <v>0</v>
      </c>
      <c r="DZ38" s="78">
        <v>0</v>
      </c>
      <c r="EA38" s="78">
        <v>0</v>
      </c>
      <c r="EB38" s="78">
        <v>0</v>
      </c>
      <c r="EC38" s="78">
        <v>0</v>
      </c>
      <c r="ED38" s="126">
        <v>0</v>
      </c>
      <c r="EE38" s="10">
        <v>0</v>
      </c>
      <c r="EF38" s="10">
        <v>0</v>
      </c>
      <c r="EG38" s="10">
        <v>0</v>
      </c>
      <c r="EH38" s="10">
        <v>0</v>
      </c>
      <c r="EI38" s="10">
        <v>0</v>
      </c>
      <c r="EJ38" s="10">
        <v>0</v>
      </c>
      <c r="EK38" s="10">
        <v>0</v>
      </c>
      <c r="EL38" s="10">
        <v>0</v>
      </c>
      <c r="EM38" s="10">
        <v>0</v>
      </c>
      <c r="EN38" s="10">
        <v>0</v>
      </c>
      <c r="EO38" s="10">
        <v>0</v>
      </c>
      <c r="EP38" s="126">
        <v>0</v>
      </c>
      <c r="EQ38" s="79">
        <v>0</v>
      </c>
      <c r="ER38" s="63">
        <v>0</v>
      </c>
      <c r="ES38" s="63">
        <v>0</v>
      </c>
      <c r="ET38" s="63">
        <v>0</v>
      </c>
      <c r="EU38" s="63">
        <v>0</v>
      </c>
      <c r="EV38" s="63">
        <v>0</v>
      </c>
      <c r="EW38" s="63">
        <v>0</v>
      </c>
      <c r="EX38" s="63">
        <v>0</v>
      </c>
      <c r="EY38" s="63">
        <v>0</v>
      </c>
      <c r="EZ38" s="63">
        <v>0</v>
      </c>
      <c r="FA38" s="64">
        <v>0</v>
      </c>
      <c r="FB38" s="150">
        <v>0</v>
      </c>
      <c r="FC38" s="63">
        <v>0</v>
      </c>
      <c r="FD38" s="63">
        <v>0</v>
      </c>
      <c r="FE38" s="63">
        <v>0</v>
      </c>
      <c r="FF38" s="63">
        <v>0</v>
      </c>
      <c r="FG38" s="63">
        <v>0</v>
      </c>
      <c r="FH38" s="63">
        <v>0</v>
      </c>
      <c r="FI38" s="63">
        <v>0</v>
      </c>
      <c r="FJ38" s="63">
        <v>0</v>
      </c>
      <c r="FK38" s="63">
        <v>0</v>
      </c>
      <c r="FL38" s="63">
        <v>0</v>
      </c>
      <c r="FM38" s="64">
        <v>0</v>
      </c>
      <c r="FN38" s="151"/>
    </row>
    <row r="39" spans="1:170" ht="13.5" customHeight="1" x14ac:dyDescent="0.2">
      <c r="A39" s="73" t="s">
        <v>10</v>
      </c>
      <c r="B39" s="66">
        <f t="shared" ref="B39:M39" si="0">SUM(B3:B37)</f>
        <v>88746</v>
      </c>
      <c r="C39" s="66">
        <f t="shared" si="0"/>
        <v>74474</v>
      </c>
      <c r="D39" s="66">
        <f t="shared" si="0"/>
        <v>79570</v>
      </c>
      <c r="E39" s="66">
        <f t="shared" si="0"/>
        <v>98948</v>
      </c>
      <c r="F39" s="66">
        <f t="shared" si="0"/>
        <v>144561</v>
      </c>
      <c r="G39" s="66">
        <f t="shared" si="0"/>
        <v>215250</v>
      </c>
      <c r="H39" s="66">
        <f t="shared" si="0"/>
        <v>171508</v>
      </c>
      <c r="I39" s="66">
        <f t="shared" si="0"/>
        <v>188012</v>
      </c>
      <c r="J39" s="66">
        <f t="shared" si="0"/>
        <v>110840</v>
      </c>
      <c r="K39" s="66">
        <f t="shared" si="0"/>
        <v>117138</v>
      </c>
      <c r="L39" s="66">
        <f t="shared" si="0"/>
        <v>86201</v>
      </c>
      <c r="M39" s="149">
        <f t="shared" si="0"/>
        <v>86115</v>
      </c>
      <c r="N39" s="66">
        <f>SUM(N3:N37)</f>
        <v>82272</v>
      </c>
      <c r="O39" s="66">
        <f>SUM(O3:O37)</f>
        <v>61063</v>
      </c>
      <c r="P39" s="66">
        <f>SUM(P3:P37)</f>
        <v>59210</v>
      </c>
      <c r="Q39" s="66">
        <f>SUM(Q3:Q37)</f>
        <v>65687</v>
      </c>
      <c r="R39" s="66">
        <f>SUM(R3:R37)-2</f>
        <v>93126</v>
      </c>
      <c r="S39" s="66">
        <f>SUM(S3:S37)+1</f>
        <v>98445</v>
      </c>
      <c r="T39" s="66">
        <f>SUM(T3:T37)-1</f>
        <v>119765</v>
      </c>
      <c r="U39" s="66">
        <f>SUM(U3:U37)</f>
        <v>77883</v>
      </c>
      <c r="V39" s="66">
        <f>SUM(V3:V37)</f>
        <v>53289</v>
      </c>
      <c r="W39" s="66">
        <f>SUM(W3:W37)</f>
        <v>83553</v>
      </c>
      <c r="X39" s="66">
        <f>SUM(X3:X37)</f>
        <v>61870</v>
      </c>
      <c r="Y39" s="149">
        <f>SUM(Y3:Y37)</f>
        <v>60685</v>
      </c>
      <c r="Z39" s="66">
        <f t="shared" ref="Z39:AK39" si="1">SUM(Z3:Z37)</f>
        <v>100983</v>
      </c>
      <c r="AA39" s="66">
        <f t="shared" si="1"/>
        <v>59867</v>
      </c>
      <c r="AB39" s="66">
        <f t="shared" si="1"/>
        <v>78892</v>
      </c>
      <c r="AC39" s="66">
        <f t="shared" si="1"/>
        <v>96998</v>
      </c>
      <c r="AD39" s="66">
        <f t="shared" si="1"/>
        <v>109596</v>
      </c>
      <c r="AE39" s="66">
        <f t="shared" si="1"/>
        <v>140984</v>
      </c>
      <c r="AF39" s="66">
        <f t="shared" si="1"/>
        <v>187806</v>
      </c>
      <c r="AG39" s="66">
        <f t="shared" si="1"/>
        <v>205442</v>
      </c>
      <c r="AH39" s="66">
        <f t="shared" si="1"/>
        <v>210548</v>
      </c>
      <c r="AI39" s="66">
        <f t="shared" si="1"/>
        <v>170781</v>
      </c>
      <c r="AJ39" s="66">
        <f t="shared" si="1"/>
        <v>271543</v>
      </c>
      <c r="AK39" s="149">
        <f t="shared" si="1"/>
        <v>183974</v>
      </c>
      <c r="AL39" s="66">
        <f t="shared" ref="AL39:AW39" si="2">SUM(AL3:AL37)</f>
        <v>216270</v>
      </c>
      <c r="AM39" s="66">
        <f t="shared" si="2"/>
        <v>194345</v>
      </c>
      <c r="AN39" s="66">
        <f t="shared" si="2"/>
        <v>104671</v>
      </c>
      <c r="AO39" s="66">
        <f t="shared" si="2"/>
        <v>173758</v>
      </c>
      <c r="AP39" s="66">
        <f t="shared" si="2"/>
        <v>120139</v>
      </c>
      <c r="AQ39" s="66">
        <f t="shared" si="2"/>
        <v>201074</v>
      </c>
      <c r="AR39" s="66">
        <f t="shared" si="2"/>
        <v>170274</v>
      </c>
      <c r="AS39" s="66">
        <f t="shared" si="2"/>
        <v>281538</v>
      </c>
      <c r="AT39" s="66">
        <f t="shared" si="2"/>
        <v>138377.29999999999</v>
      </c>
      <c r="AU39" s="66">
        <f t="shared" si="2"/>
        <v>106547</v>
      </c>
      <c r="AV39" s="66">
        <f t="shared" si="2"/>
        <v>89018</v>
      </c>
      <c r="AW39" s="149">
        <f t="shared" si="2"/>
        <v>26606</v>
      </c>
      <c r="AX39" s="66">
        <v>34128</v>
      </c>
      <c r="AY39" s="66">
        <v>11306</v>
      </c>
      <c r="AZ39" s="66">
        <v>13167</v>
      </c>
      <c r="BA39" s="66">
        <v>19877</v>
      </c>
      <c r="BB39" s="66">
        <v>61538</v>
      </c>
      <c r="BC39" s="66">
        <v>192772</v>
      </c>
      <c r="BD39" s="66">
        <v>69743</v>
      </c>
      <c r="BE39" s="66">
        <v>139830</v>
      </c>
      <c r="BF39" s="66">
        <v>187547</v>
      </c>
      <c r="BG39" s="66">
        <v>166638</v>
      </c>
      <c r="BH39" s="66">
        <v>162291</v>
      </c>
      <c r="BI39" s="149">
        <v>251976.3</v>
      </c>
      <c r="BJ39" s="66">
        <v>34634</v>
      </c>
      <c r="BK39" s="66">
        <v>28203</v>
      </c>
      <c r="BL39" s="66">
        <v>61202</v>
      </c>
      <c r="BM39" s="66">
        <v>94425</v>
      </c>
      <c r="BN39" s="66">
        <v>102283</v>
      </c>
      <c r="BO39" s="66">
        <v>134120</v>
      </c>
      <c r="BP39" s="66">
        <v>123693</v>
      </c>
      <c r="BQ39" s="66">
        <v>86527</v>
      </c>
      <c r="BR39" s="66">
        <v>131876</v>
      </c>
      <c r="BS39" s="66">
        <v>138952</v>
      </c>
      <c r="BT39" s="66">
        <v>95947</v>
      </c>
      <c r="BU39" s="149">
        <v>88291</v>
      </c>
      <c r="BV39" s="66">
        <v>32248</v>
      </c>
      <c r="BW39" s="66">
        <v>54864</v>
      </c>
      <c r="BX39" s="66">
        <v>37043</v>
      </c>
      <c r="BY39" s="66">
        <v>111705</v>
      </c>
      <c r="BZ39" s="66">
        <v>139475</v>
      </c>
      <c r="CA39" s="66">
        <v>13171</v>
      </c>
      <c r="CB39" s="66">
        <v>166298</v>
      </c>
      <c r="CC39" s="66">
        <v>198262</v>
      </c>
      <c r="CD39" s="66">
        <v>22082</v>
      </c>
      <c r="CE39" s="66">
        <v>44634</v>
      </c>
      <c r="CF39" s="66">
        <v>61243</v>
      </c>
      <c r="CG39" s="149">
        <v>147242</v>
      </c>
      <c r="CH39" s="66">
        <v>11158</v>
      </c>
      <c r="CI39" s="66">
        <v>18820</v>
      </c>
      <c r="CJ39" s="66">
        <v>18489</v>
      </c>
      <c r="CK39" s="66">
        <v>61050</v>
      </c>
      <c r="CL39" s="66">
        <v>55924</v>
      </c>
      <c r="CM39" s="66">
        <v>205130</v>
      </c>
      <c r="CN39" s="66">
        <v>194191</v>
      </c>
      <c r="CO39" s="66">
        <v>117978</v>
      </c>
      <c r="CP39" s="66">
        <v>85618</v>
      </c>
      <c r="CQ39" s="66">
        <v>70967</v>
      </c>
      <c r="CR39" s="66">
        <v>127222</v>
      </c>
      <c r="CS39" s="149">
        <v>80387</v>
      </c>
      <c r="CT39" s="66">
        <v>16294</v>
      </c>
      <c r="CU39" s="66">
        <v>36697</v>
      </c>
      <c r="CV39" s="66">
        <v>10359</v>
      </c>
      <c r="CW39" s="66">
        <v>10294</v>
      </c>
      <c r="CX39" s="66">
        <v>69915</v>
      </c>
      <c r="CY39" s="66">
        <v>164060</v>
      </c>
      <c r="CZ39" s="66">
        <v>160147</v>
      </c>
      <c r="DA39" s="66">
        <v>54818</v>
      </c>
      <c r="DB39" s="66">
        <v>72584</v>
      </c>
      <c r="DC39" s="66">
        <v>92281</v>
      </c>
      <c r="DD39" s="66">
        <v>88125</v>
      </c>
      <c r="DE39" s="149">
        <v>80641</v>
      </c>
      <c r="DF39" s="66">
        <v>7686</v>
      </c>
      <c r="DG39" s="66">
        <v>19663</v>
      </c>
      <c r="DH39" s="66">
        <v>29601</v>
      </c>
      <c r="DI39" s="66">
        <v>15928</v>
      </c>
      <c r="DJ39" s="66">
        <v>133257</v>
      </c>
      <c r="DK39" s="66">
        <v>161908</v>
      </c>
      <c r="DL39" s="66">
        <v>224586</v>
      </c>
      <c r="DM39" s="66">
        <v>163268</v>
      </c>
      <c r="DN39" s="66">
        <v>108079</v>
      </c>
      <c r="DO39" s="66">
        <v>89033</v>
      </c>
      <c r="DP39" s="66">
        <v>129728</v>
      </c>
      <c r="DQ39" s="149">
        <v>94465</v>
      </c>
      <c r="DR39" s="66">
        <f>SUM(DR3:DR38)</f>
        <v>3750</v>
      </c>
      <c r="DS39" s="66">
        <f t="shared" ref="DS39:EC39" si="3">SUM(DS3:DS38)</f>
        <v>12919</v>
      </c>
      <c r="DT39" s="66">
        <f t="shared" si="3"/>
        <v>12768</v>
      </c>
      <c r="DU39" s="66">
        <f t="shared" si="3"/>
        <v>40178</v>
      </c>
      <c r="DV39" s="66">
        <f t="shared" si="3"/>
        <v>128873</v>
      </c>
      <c r="DW39" s="66">
        <f t="shared" si="3"/>
        <v>80706</v>
      </c>
      <c r="DX39" s="66">
        <f t="shared" si="3"/>
        <v>72679</v>
      </c>
      <c r="DY39" s="66">
        <f t="shared" si="3"/>
        <v>178983</v>
      </c>
      <c r="DZ39" s="66">
        <f t="shared" si="3"/>
        <v>77339</v>
      </c>
      <c r="EA39" s="66">
        <f t="shared" si="3"/>
        <v>82984.799999999988</v>
      </c>
      <c r="EB39" s="66">
        <f t="shared" si="3"/>
        <v>77050</v>
      </c>
      <c r="EC39" s="149">
        <f t="shared" si="3"/>
        <v>60111</v>
      </c>
      <c r="ED39" s="66">
        <f>SUM(ED3:ED38)</f>
        <v>17612</v>
      </c>
      <c r="EE39" s="66">
        <f t="shared" ref="EE39:EO39" si="4">SUM(EE3:EE38)</f>
        <v>40750</v>
      </c>
      <c r="EF39" s="66">
        <f t="shared" si="4"/>
        <v>48217.3</v>
      </c>
      <c r="EG39" s="66">
        <f t="shared" si="4"/>
        <v>44506</v>
      </c>
      <c r="EH39" s="66">
        <f t="shared" si="4"/>
        <v>155414</v>
      </c>
      <c r="EI39" s="66">
        <f t="shared" si="4"/>
        <v>138522.79999999999</v>
      </c>
      <c r="EJ39" s="66">
        <f t="shared" si="4"/>
        <v>106040.5</v>
      </c>
      <c r="EK39" s="66">
        <f t="shared" si="4"/>
        <v>146676</v>
      </c>
      <c r="EL39" s="66">
        <f t="shared" si="4"/>
        <v>81039.400000000009</v>
      </c>
      <c r="EM39" s="66">
        <f t="shared" si="4"/>
        <v>154221.1</v>
      </c>
      <c r="EN39" s="66">
        <f t="shared" si="4"/>
        <v>105901.5</v>
      </c>
      <c r="EO39" s="149">
        <f t="shared" si="4"/>
        <v>141213.9</v>
      </c>
      <c r="EP39" s="66">
        <f t="shared" ref="EP39:FA39" si="5">SUM(EP3:EP38)</f>
        <v>5003</v>
      </c>
      <c r="EQ39" s="66">
        <f t="shared" si="5"/>
        <v>10691</v>
      </c>
      <c r="ER39" s="66">
        <f t="shared" si="5"/>
        <v>53988</v>
      </c>
      <c r="ES39" s="66">
        <f t="shared" si="5"/>
        <v>116627</v>
      </c>
      <c r="ET39" s="66">
        <f t="shared" si="5"/>
        <v>114890</v>
      </c>
      <c r="EU39" s="66">
        <f t="shared" si="5"/>
        <v>180425</v>
      </c>
      <c r="EV39" s="66">
        <f t="shared" si="5"/>
        <v>128690.19999999998</v>
      </c>
      <c r="EW39" s="66">
        <f t="shared" si="5"/>
        <v>97594.2</v>
      </c>
      <c r="EX39" s="66">
        <f t="shared" si="5"/>
        <v>78016.7</v>
      </c>
      <c r="EY39" s="66">
        <f t="shared" si="5"/>
        <v>75284.7</v>
      </c>
      <c r="EZ39" s="66">
        <f t="shared" si="5"/>
        <v>62972.399999999994</v>
      </c>
      <c r="FA39" s="149">
        <f t="shared" si="5"/>
        <v>65056.9</v>
      </c>
      <c r="FB39" s="129">
        <f>SUM(FB3:FB38)</f>
        <v>987.2</v>
      </c>
      <c r="FC39" s="129">
        <f t="shared" ref="FC39:FH39" si="6">SUM(FC3:FC38)</f>
        <v>2766.7</v>
      </c>
      <c r="FD39" s="129">
        <f t="shared" si="6"/>
        <v>29619.599999999999</v>
      </c>
      <c r="FE39" s="129">
        <f t="shared" si="6"/>
        <v>72013.100000000006</v>
      </c>
      <c r="FF39" s="129">
        <f t="shared" si="6"/>
        <v>56804.2</v>
      </c>
      <c r="FG39" s="129">
        <f t="shared" si="6"/>
        <v>142146.29999999999</v>
      </c>
      <c r="FH39" s="129">
        <f t="shared" si="6"/>
        <v>47526.1</v>
      </c>
      <c r="FI39" s="129">
        <f>SUM(FI3:FI38)</f>
        <v>36021.199999999997</v>
      </c>
      <c r="FJ39" s="129">
        <f t="shared" ref="FJ39:FM39" si="7">SUM(FJ3:FJ38)</f>
        <v>34384.199999999997</v>
      </c>
      <c r="FK39" s="129">
        <f t="shared" si="7"/>
        <v>8760.7000000000007</v>
      </c>
      <c r="FL39" s="129">
        <f t="shared" si="7"/>
        <v>12881.4</v>
      </c>
      <c r="FM39" s="154">
        <f t="shared" si="7"/>
        <v>1990</v>
      </c>
      <c r="FN39" s="129">
        <v>9520</v>
      </c>
    </row>
    <row r="40" spans="1:170" ht="13.15" customHeight="1" x14ac:dyDescent="0.2">
      <c r="A40" s="122" t="s">
        <v>210</v>
      </c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  <c r="DS40" s="31"/>
      <c r="DT40" s="31"/>
      <c r="DU40" s="31"/>
      <c r="DV40" s="31"/>
      <c r="DW40" s="31"/>
      <c r="DX40" s="31"/>
      <c r="DY40" s="31"/>
      <c r="DZ40" s="31"/>
      <c r="EA40" s="31"/>
      <c r="EB40" s="31"/>
      <c r="EC40" s="31"/>
      <c r="ED40" s="121"/>
      <c r="EE40" s="121"/>
      <c r="EF40" s="121"/>
      <c r="EG40" s="121"/>
      <c r="EH40" s="121"/>
      <c r="EI40" s="121"/>
      <c r="EJ40" s="121"/>
      <c r="EK40" s="121"/>
      <c r="EL40" s="121"/>
      <c r="EM40" s="121"/>
      <c r="EN40" s="121"/>
      <c r="EO40" s="121"/>
      <c r="EP40" s="121"/>
      <c r="EQ40" s="121"/>
      <c r="ER40" s="121"/>
      <c r="ES40" s="121"/>
      <c r="ET40" s="121"/>
    </row>
    <row r="41" spans="1:170" ht="13.15" customHeight="1" x14ac:dyDescent="0.2">
      <c r="A41" s="122" t="s">
        <v>199</v>
      </c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  <c r="DS41" s="31"/>
      <c r="DT41" s="31"/>
      <c r="DU41" s="31"/>
      <c r="DV41" s="31"/>
      <c r="DW41" s="31"/>
      <c r="DX41" s="31"/>
      <c r="DY41" s="31"/>
      <c r="DZ41" s="31"/>
      <c r="EA41" s="31"/>
      <c r="EB41" s="31"/>
      <c r="EC41" s="31"/>
      <c r="ED41" s="121"/>
      <c r="EE41" s="121"/>
      <c r="EF41" s="121"/>
      <c r="EG41" s="121"/>
      <c r="EH41" s="121"/>
      <c r="EI41" s="121"/>
      <c r="EJ41" s="121"/>
      <c r="EK41" s="121"/>
      <c r="EL41" s="121"/>
      <c r="EM41" s="121"/>
      <c r="EN41" s="121"/>
      <c r="EO41" s="121"/>
      <c r="EP41" s="121"/>
      <c r="EQ41" s="121"/>
      <c r="ER41" s="121"/>
      <c r="ES41" s="121"/>
      <c r="ET41" s="121"/>
    </row>
    <row r="42" spans="1:170" s="1" customFormat="1" ht="13.15" customHeight="1" x14ac:dyDescent="0.2">
      <c r="A42" s="1" t="s">
        <v>236</v>
      </c>
    </row>
    <row r="43" spans="1:170" ht="13.15" customHeight="1" x14ac:dyDescent="0.2">
      <c r="A43" s="1" t="s">
        <v>221</v>
      </c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2"/>
      <c r="AY43" s="82"/>
      <c r="AZ43" s="82"/>
      <c r="BA43" s="82"/>
      <c r="BB43" s="82"/>
      <c r="BC43" s="82"/>
      <c r="BD43" s="82"/>
      <c r="BE43" s="82"/>
      <c r="BF43" s="82"/>
      <c r="BG43" s="82"/>
      <c r="BH43" s="82"/>
      <c r="BI43" s="82"/>
      <c r="BJ43" s="83"/>
      <c r="BK43" s="83"/>
      <c r="BL43" s="83"/>
      <c r="BM43" s="83"/>
      <c r="BN43" s="83"/>
      <c r="BO43" s="83"/>
      <c r="BP43" s="83"/>
      <c r="BQ43" s="82"/>
      <c r="BR43" s="82"/>
      <c r="BS43" s="82"/>
      <c r="BT43" s="82"/>
      <c r="BU43" s="82"/>
      <c r="BV43" s="82"/>
      <c r="BW43" s="82"/>
      <c r="BX43" s="82"/>
      <c r="BY43" s="82"/>
      <c r="BZ43" s="82"/>
      <c r="CA43" s="82"/>
      <c r="CB43" s="82"/>
      <c r="CC43" s="82"/>
      <c r="CD43" s="82"/>
      <c r="CE43" s="82"/>
      <c r="CF43" s="82"/>
      <c r="CG43" s="82"/>
      <c r="CH43" s="82"/>
      <c r="CI43" s="82"/>
      <c r="CJ43" s="82"/>
      <c r="CK43" s="82"/>
      <c r="CL43" s="82"/>
      <c r="CM43" s="82"/>
      <c r="CN43" s="82"/>
      <c r="CO43" s="82"/>
      <c r="CP43" s="82"/>
      <c r="CQ43" s="82"/>
      <c r="CR43" s="82"/>
      <c r="CS43" s="82"/>
      <c r="CT43" s="82"/>
      <c r="CU43" s="82"/>
      <c r="CV43" s="82"/>
      <c r="CW43" s="82"/>
      <c r="CX43" s="82"/>
      <c r="CY43" s="82"/>
      <c r="CZ43" s="82"/>
      <c r="DA43" s="82"/>
      <c r="DB43" s="82"/>
      <c r="DC43" s="82"/>
      <c r="DD43" s="82"/>
      <c r="DE43" s="82"/>
      <c r="DF43" s="82"/>
      <c r="DG43" s="82"/>
      <c r="DH43" s="82"/>
      <c r="DI43" s="82"/>
      <c r="DJ43" s="82"/>
      <c r="DK43" s="82"/>
      <c r="DL43" s="82"/>
      <c r="DM43" s="82"/>
      <c r="DN43" s="82"/>
      <c r="DO43" s="82"/>
      <c r="DP43" s="82"/>
      <c r="DQ43" s="82"/>
      <c r="DR43" s="82"/>
      <c r="DS43" s="82"/>
      <c r="DT43" s="82"/>
      <c r="DU43" s="82"/>
      <c r="DV43" s="82"/>
      <c r="DW43" s="82"/>
      <c r="DX43" s="82"/>
      <c r="DY43" s="82"/>
      <c r="DZ43" s="82"/>
      <c r="EA43" s="82"/>
      <c r="EB43" s="82"/>
      <c r="EC43" s="82"/>
      <c r="ED43" s="82"/>
      <c r="EP43" s="82"/>
      <c r="EQ43" s="82"/>
      <c r="ER43" s="82"/>
      <c r="ES43" s="82"/>
      <c r="ET43" s="82"/>
    </row>
    <row r="44" spans="1:170" ht="13.15" customHeight="1" x14ac:dyDescent="0.2">
      <c r="A44" s="1" t="s">
        <v>214</v>
      </c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2"/>
      <c r="BJ44" s="83"/>
      <c r="BK44" s="83"/>
      <c r="BL44" s="83"/>
      <c r="BM44" s="83"/>
      <c r="BN44" s="83"/>
      <c r="BO44" s="83"/>
      <c r="BP44" s="83"/>
      <c r="BQ44" s="82"/>
      <c r="BR44" s="82"/>
      <c r="BS44" s="82"/>
      <c r="BT44" s="82"/>
      <c r="BU44" s="82"/>
      <c r="BV44" s="82"/>
      <c r="BW44" s="82"/>
      <c r="BX44" s="82"/>
      <c r="BY44" s="82"/>
      <c r="BZ44" s="82"/>
      <c r="CA44" s="82"/>
      <c r="CB44" s="82"/>
      <c r="CC44" s="82"/>
      <c r="CD44" s="82"/>
      <c r="CE44" s="82"/>
      <c r="CF44" s="82"/>
      <c r="CG44" s="82"/>
      <c r="CH44" s="82"/>
      <c r="CI44" s="82"/>
      <c r="CJ44" s="82"/>
      <c r="CK44" s="82"/>
      <c r="CL44" s="82"/>
      <c r="CM44" s="82"/>
      <c r="CN44" s="82"/>
      <c r="CO44" s="82"/>
      <c r="CP44" s="82"/>
      <c r="CQ44" s="82"/>
      <c r="CR44" s="82"/>
      <c r="CS44" s="82"/>
      <c r="CT44" s="82"/>
      <c r="CU44" s="82"/>
      <c r="CV44" s="82"/>
      <c r="CW44" s="82"/>
      <c r="CX44" s="82"/>
      <c r="CY44" s="82"/>
      <c r="CZ44" s="82"/>
      <c r="DA44" s="82"/>
      <c r="DB44" s="82"/>
      <c r="DC44" s="82"/>
      <c r="DD44" s="82"/>
      <c r="DE44" s="82"/>
      <c r="DF44" s="82"/>
      <c r="DG44" s="82"/>
      <c r="DH44" s="82"/>
      <c r="DI44" s="82"/>
      <c r="DJ44" s="82"/>
      <c r="DK44" s="82"/>
      <c r="DL44" s="82"/>
      <c r="DM44" s="82"/>
      <c r="DN44" s="82"/>
      <c r="DO44" s="82"/>
      <c r="DP44" s="82"/>
      <c r="DQ44" s="82"/>
      <c r="DR44" s="82"/>
      <c r="DS44" s="82"/>
      <c r="DT44" s="82"/>
      <c r="DU44" s="82"/>
      <c r="DV44" s="82"/>
      <c r="DW44" s="82"/>
      <c r="DX44" s="82"/>
      <c r="DY44" s="82"/>
      <c r="DZ44" s="82"/>
      <c r="EA44" s="82"/>
      <c r="EB44" s="82"/>
      <c r="EC44" s="82"/>
      <c r="ED44" s="82"/>
      <c r="EP44" s="82"/>
      <c r="EQ44" s="82"/>
      <c r="ER44" s="82"/>
      <c r="ES44" s="82"/>
      <c r="ET44" s="82"/>
    </row>
    <row r="45" spans="1:170" ht="13.15" customHeight="1" x14ac:dyDescent="0.2">
      <c r="A45" s="1" t="s">
        <v>63</v>
      </c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138"/>
      <c r="AY45" s="138"/>
      <c r="AZ45" s="138"/>
      <c r="BA45" s="138"/>
      <c r="BB45" s="138"/>
      <c r="BC45" s="138"/>
      <c r="BD45" s="138"/>
      <c r="BE45" s="138"/>
      <c r="BF45" s="138"/>
      <c r="BG45" s="138"/>
      <c r="BH45" s="138"/>
      <c r="BI45" s="138"/>
      <c r="BJ45" s="139"/>
      <c r="BL45" s="39"/>
      <c r="BM45" s="39"/>
      <c r="BN45" s="39"/>
      <c r="BO45" s="39"/>
      <c r="BP45" s="39"/>
      <c r="BQ45" s="40"/>
      <c r="BR45" s="40"/>
      <c r="BS45" s="40"/>
      <c r="BT45" s="40"/>
      <c r="BU45" s="40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72"/>
      <c r="CU45" s="72"/>
      <c r="CV45" s="72"/>
      <c r="CW45" s="72"/>
      <c r="CX45" s="40"/>
      <c r="CY45" s="40"/>
      <c r="CZ45" s="40"/>
      <c r="DA45" s="40"/>
      <c r="DB45" s="40"/>
      <c r="DC45" s="40"/>
      <c r="DD45" s="40"/>
      <c r="DE45" s="40"/>
      <c r="DF45" s="72"/>
      <c r="DG45" s="72"/>
      <c r="DH45" s="72"/>
      <c r="DI45" s="72"/>
      <c r="DJ45" s="40"/>
      <c r="DK45" s="40"/>
      <c r="DL45" s="40"/>
      <c r="DM45" s="40"/>
      <c r="DN45" s="40"/>
      <c r="DO45" s="40"/>
      <c r="DP45" s="40"/>
      <c r="DQ45" s="40"/>
      <c r="DR45" s="72"/>
      <c r="DS45" s="72"/>
      <c r="DT45" s="72"/>
      <c r="DU45" s="72"/>
      <c r="DV45" s="40"/>
      <c r="DW45" s="40"/>
      <c r="DX45" s="40"/>
      <c r="DY45" s="40"/>
      <c r="DZ45" s="40"/>
      <c r="EA45" s="40"/>
      <c r="EB45" s="40"/>
      <c r="EC45" s="40"/>
      <c r="ED45" s="40"/>
      <c r="EP45" s="40"/>
      <c r="EQ45" s="40"/>
      <c r="ER45" s="40"/>
      <c r="ES45" s="40"/>
      <c r="ET45" s="40"/>
    </row>
    <row r="46" spans="1:170" ht="13.15" customHeight="1" x14ac:dyDescent="0.2">
      <c r="A46" s="1" t="s">
        <v>215</v>
      </c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39"/>
      <c r="BK46" s="39"/>
      <c r="BL46" s="39"/>
      <c r="BM46" s="39"/>
      <c r="BN46" s="39"/>
      <c r="BO46" s="39"/>
      <c r="BP46" s="39"/>
      <c r="BQ46" s="40"/>
      <c r="BR46" s="40"/>
      <c r="BS46" s="40"/>
      <c r="BT46" s="40"/>
      <c r="BU46" s="40"/>
      <c r="BV46" s="71"/>
      <c r="BW46" s="71"/>
      <c r="BX46" s="71"/>
      <c r="BY46" s="71"/>
      <c r="BZ46" s="71"/>
      <c r="CA46" s="71"/>
      <c r="CB46" s="71"/>
      <c r="CC46" s="71"/>
      <c r="CD46" s="71"/>
      <c r="CE46" s="71"/>
      <c r="CF46" s="71"/>
      <c r="CG46" s="71"/>
      <c r="CH46" s="71"/>
      <c r="CI46" s="71"/>
      <c r="CJ46" s="71"/>
      <c r="CK46" s="71"/>
      <c r="CL46" s="71"/>
      <c r="CM46" s="71"/>
      <c r="CN46" s="71"/>
      <c r="CO46" s="71"/>
      <c r="CP46" s="71"/>
      <c r="CQ46" s="71"/>
      <c r="CR46" s="71"/>
      <c r="CS46" s="71"/>
      <c r="CT46" s="72"/>
      <c r="CU46" s="72"/>
      <c r="CV46" s="72"/>
      <c r="CW46" s="72"/>
      <c r="CX46" s="72"/>
      <c r="CY46" s="72"/>
      <c r="CZ46" s="72"/>
      <c r="DA46" s="72"/>
      <c r="DB46" s="72"/>
      <c r="DC46" s="72"/>
      <c r="DD46" s="72"/>
      <c r="DE46" s="72"/>
      <c r="DF46" s="72"/>
      <c r="DG46" s="72"/>
      <c r="DH46" s="72"/>
      <c r="DI46" s="72"/>
      <c r="DJ46" s="72"/>
      <c r="DK46" s="72"/>
      <c r="DL46" s="72"/>
      <c r="DM46" s="72"/>
      <c r="DN46" s="72"/>
      <c r="DO46" s="72"/>
      <c r="DP46" s="72"/>
      <c r="DQ46" s="72"/>
      <c r="DR46" s="72"/>
      <c r="DS46" s="72"/>
      <c r="DT46" s="72"/>
      <c r="DU46" s="72"/>
      <c r="DV46" s="72"/>
      <c r="DW46" s="72"/>
      <c r="DX46" s="72"/>
      <c r="DY46" s="72"/>
      <c r="DZ46" s="72"/>
      <c r="EA46" s="72"/>
      <c r="EB46" s="72"/>
      <c r="EC46" s="72"/>
      <c r="ED46" s="72"/>
      <c r="EP46" s="72"/>
      <c r="EQ46" s="72"/>
      <c r="ER46" s="72"/>
      <c r="ES46" s="72"/>
      <c r="ET46" s="72"/>
    </row>
    <row r="47" spans="1:170" ht="13.15" customHeight="1" x14ac:dyDescent="0.2">
      <c r="A47" s="1" t="s">
        <v>239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0"/>
      <c r="O47" s="10"/>
      <c r="P47" s="10"/>
      <c r="Q47" s="43"/>
      <c r="R47" s="43"/>
      <c r="S47" s="43"/>
      <c r="T47" s="44"/>
      <c r="U47" s="44"/>
      <c r="V47" s="44"/>
      <c r="W47" s="44"/>
      <c r="X47" s="44"/>
      <c r="Y47" s="44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39"/>
      <c r="BK47" s="39"/>
      <c r="BL47" s="39"/>
      <c r="BM47" s="39"/>
      <c r="BN47" s="39"/>
      <c r="BO47" s="39"/>
      <c r="BP47" s="39"/>
      <c r="BQ47" s="40"/>
      <c r="BR47" s="40"/>
      <c r="BS47" s="40"/>
      <c r="BT47" s="40"/>
      <c r="BU47" s="40"/>
      <c r="BV47" s="39"/>
      <c r="BW47" s="39"/>
      <c r="BX47" s="39"/>
      <c r="BY47" s="39"/>
      <c r="BZ47" s="39"/>
      <c r="CA47" s="45"/>
      <c r="CB47" s="45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45"/>
      <c r="CN47" s="45"/>
      <c r="CO47" s="39"/>
      <c r="CP47" s="39"/>
      <c r="CQ47" s="39"/>
      <c r="CR47" s="39"/>
      <c r="CS47" s="39"/>
      <c r="CT47" s="72"/>
      <c r="CU47" s="72"/>
      <c r="CV47" s="72"/>
      <c r="CW47" s="40"/>
      <c r="CX47" s="40"/>
      <c r="CY47" s="46"/>
      <c r="CZ47" s="46"/>
      <c r="DA47" s="40"/>
      <c r="DB47" s="40"/>
      <c r="DC47" s="40"/>
      <c r="DD47" s="40"/>
      <c r="DE47" s="40"/>
      <c r="DF47" s="72"/>
      <c r="DG47" s="72"/>
      <c r="DH47" s="72"/>
      <c r="DI47" s="72"/>
      <c r="DJ47" s="72"/>
      <c r="DK47" s="72"/>
      <c r="DL47" s="46"/>
      <c r="DM47" s="40"/>
      <c r="DN47" s="40"/>
      <c r="DO47" s="40"/>
      <c r="DP47" s="40"/>
      <c r="DQ47" s="40"/>
      <c r="DR47" s="72"/>
      <c r="DS47" s="72"/>
      <c r="DT47" s="72"/>
      <c r="DU47" s="72"/>
      <c r="DV47" s="72"/>
      <c r="DW47" s="72"/>
      <c r="DX47" s="46"/>
      <c r="DY47" s="40"/>
      <c r="DZ47" s="40"/>
      <c r="EA47" s="40"/>
      <c r="EB47" s="40"/>
      <c r="EC47" s="40"/>
      <c r="ED47" s="40"/>
      <c r="EP47" s="40"/>
      <c r="EQ47" s="40"/>
      <c r="ER47" s="40"/>
      <c r="ES47" s="40"/>
      <c r="ET47" s="40"/>
    </row>
    <row r="48" spans="1:170" ht="13.15" customHeight="1" x14ac:dyDescent="0.2">
      <c r="A48" s="1" t="s">
        <v>250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0"/>
      <c r="O48" s="10"/>
      <c r="P48" s="10"/>
      <c r="Q48" s="43"/>
      <c r="R48" s="43"/>
      <c r="S48" s="43"/>
      <c r="T48" s="44"/>
      <c r="U48" s="44"/>
      <c r="V48" s="44"/>
      <c r="W48" s="44"/>
      <c r="X48" s="44"/>
      <c r="Y48" s="44"/>
      <c r="Z48" s="10"/>
      <c r="AA48" s="10"/>
      <c r="AB48" s="10"/>
      <c r="AC48" s="43"/>
      <c r="AD48" s="43"/>
      <c r="AE48" s="43"/>
      <c r="AF48" s="44"/>
      <c r="AG48" s="44"/>
      <c r="AH48" s="44"/>
      <c r="AI48" s="44"/>
      <c r="AJ48" s="44"/>
      <c r="AK48" s="44"/>
      <c r="AL48" s="1"/>
      <c r="AM48" s="1"/>
      <c r="AN48" s="1"/>
      <c r="AO48" s="1"/>
      <c r="AP48" s="1"/>
      <c r="AQ48" s="47"/>
      <c r="AR48" s="47"/>
      <c r="AS48" s="1"/>
      <c r="AT48" s="1"/>
      <c r="AU48" s="1"/>
      <c r="AV48" s="1"/>
      <c r="AW48" s="1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39"/>
      <c r="BK48" s="39"/>
      <c r="BL48" s="39"/>
      <c r="BM48" s="39"/>
      <c r="BN48" s="39"/>
      <c r="BO48" s="45"/>
      <c r="BP48" s="45"/>
      <c r="BQ48" s="40"/>
      <c r="BR48" s="40"/>
      <c r="BS48" s="40"/>
      <c r="BT48" s="40"/>
      <c r="BU48" s="40"/>
      <c r="BV48" s="39"/>
      <c r="BW48" s="39"/>
      <c r="BX48" s="39"/>
      <c r="BY48" s="39"/>
      <c r="BZ48" s="39"/>
      <c r="CA48" s="45"/>
      <c r="CB48" s="45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45"/>
      <c r="CN48" s="45"/>
      <c r="CO48" s="39"/>
      <c r="CP48" s="39"/>
      <c r="CQ48" s="39"/>
      <c r="CR48" s="39"/>
      <c r="CS48" s="39"/>
      <c r="CT48" s="72"/>
      <c r="CU48" s="72"/>
      <c r="CV48" s="72"/>
      <c r="CW48" s="72"/>
      <c r="CX48" s="72"/>
      <c r="CY48" s="72"/>
      <c r="CZ48" s="72"/>
      <c r="DA48" s="72"/>
      <c r="DB48" s="72"/>
      <c r="DC48" s="72"/>
      <c r="DD48" s="72"/>
      <c r="DE48" s="72"/>
      <c r="DF48" s="72"/>
      <c r="DG48" s="72"/>
      <c r="DH48" s="72"/>
      <c r="DI48" s="40"/>
      <c r="DJ48" s="40"/>
      <c r="DK48" s="46"/>
      <c r="DL48" s="46"/>
      <c r="DM48" s="40"/>
      <c r="DN48" s="40"/>
      <c r="DO48" s="40"/>
      <c r="DP48" s="40"/>
      <c r="DQ48" s="40"/>
      <c r="DR48" s="72"/>
      <c r="DS48" s="72"/>
      <c r="DT48" s="72"/>
      <c r="DU48" s="40"/>
      <c r="DV48" s="40"/>
      <c r="DW48" s="46"/>
      <c r="DX48" s="46"/>
      <c r="DY48" s="40"/>
      <c r="DZ48" s="40"/>
      <c r="EA48" s="40"/>
      <c r="EB48" s="40"/>
      <c r="EC48" s="40"/>
      <c r="ED48" s="40"/>
      <c r="EP48" s="40"/>
      <c r="EQ48" s="40"/>
      <c r="ER48" s="40"/>
      <c r="ES48" s="40"/>
      <c r="ET48" s="40"/>
    </row>
    <row r="49" spans="1:150" ht="13.15" customHeight="1" x14ac:dyDescent="0.2">
      <c r="A49" s="1" t="s">
        <v>198</v>
      </c>
      <c r="B49" s="10"/>
      <c r="C49" s="10"/>
      <c r="D49" s="10"/>
      <c r="E49" s="43"/>
      <c r="F49" s="43"/>
      <c r="G49" s="43"/>
      <c r="H49" s="44"/>
      <c r="I49" s="44"/>
      <c r="J49" s="44"/>
      <c r="K49" s="44"/>
      <c r="L49" s="44"/>
      <c r="M49" s="44"/>
      <c r="N49" s="10"/>
      <c r="O49" s="10"/>
      <c r="P49" s="10"/>
      <c r="Q49" s="43"/>
      <c r="R49" s="43"/>
      <c r="S49" s="43"/>
      <c r="T49" s="44"/>
      <c r="U49" s="44"/>
      <c r="V49" s="44"/>
      <c r="W49" s="44"/>
      <c r="X49" s="44"/>
      <c r="Y49" s="44"/>
      <c r="Z49" s="1"/>
      <c r="AA49" s="1"/>
      <c r="AB49" s="1"/>
      <c r="AC49" s="1"/>
      <c r="AD49" s="1"/>
      <c r="AE49" s="47"/>
      <c r="AF49" s="47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42"/>
      <c r="AY49" s="42"/>
      <c r="AZ49" s="42"/>
      <c r="BA49" s="42"/>
      <c r="BB49" s="42"/>
      <c r="BC49" s="48"/>
      <c r="BD49" s="48"/>
      <c r="BE49" s="42"/>
      <c r="BF49" s="42"/>
      <c r="BG49" s="42"/>
      <c r="BH49" s="42"/>
      <c r="BI49" s="42"/>
      <c r="BJ49" s="40"/>
      <c r="BK49" s="40"/>
      <c r="BL49" s="40"/>
      <c r="BM49" s="40"/>
      <c r="BN49" s="40"/>
      <c r="BO49" s="48"/>
      <c r="BP49" s="48"/>
      <c r="BQ49" s="40"/>
      <c r="BR49" s="40"/>
      <c r="BS49" s="40"/>
      <c r="BT49" s="40"/>
      <c r="BU49" s="40"/>
      <c r="BV49" s="39"/>
      <c r="BW49" s="39"/>
      <c r="BX49" s="39"/>
      <c r="BY49" s="39"/>
      <c r="BZ49" s="39"/>
      <c r="CA49" s="45"/>
      <c r="CB49" s="45"/>
      <c r="CC49" s="39"/>
      <c r="CD49" s="39"/>
      <c r="CE49" s="39"/>
      <c r="CF49" s="39"/>
      <c r="CG49" s="39"/>
      <c r="CH49" s="40"/>
      <c r="CI49" s="40"/>
      <c r="CJ49" s="40"/>
      <c r="CK49" s="40"/>
      <c r="CL49" s="40"/>
      <c r="CM49" s="48"/>
      <c r="CN49" s="48"/>
      <c r="CO49" s="40"/>
      <c r="CP49" s="40"/>
      <c r="CQ49" s="40"/>
      <c r="CR49" s="40"/>
      <c r="CS49" s="40"/>
      <c r="CT49" s="72"/>
      <c r="CU49" s="72"/>
      <c r="CV49" s="72"/>
      <c r="CW49" s="40"/>
      <c r="CX49" s="40"/>
      <c r="CY49" s="46"/>
      <c r="CZ49" s="46"/>
      <c r="DA49" s="40"/>
      <c r="DB49" s="40"/>
      <c r="DC49" s="40"/>
      <c r="DD49" s="40"/>
      <c r="DE49" s="40"/>
      <c r="DF49" s="41"/>
      <c r="DG49" s="41"/>
      <c r="DH49" s="41"/>
      <c r="DI49" s="40"/>
      <c r="DJ49" s="40"/>
      <c r="DK49" s="46"/>
      <c r="DL49" s="46"/>
      <c r="DM49" s="40"/>
      <c r="DN49" s="40"/>
      <c r="DO49" s="40"/>
      <c r="DP49" s="40"/>
      <c r="DQ49" s="40"/>
      <c r="DR49" s="40"/>
      <c r="DS49" s="40"/>
      <c r="DT49" s="40"/>
      <c r="DU49" s="40"/>
      <c r="DV49" s="40"/>
      <c r="DW49" s="48"/>
      <c r="DX49" s="48"/>
      <c r="DY49" s="40"/>
      <c r="DZ49" s="40"/>
      <c r="EA49" s="40"/>
      <c r="EB49" s="40"/>
      <c r="EC49" s="40"/>
      <c r="ED49" s="40"/>
      <c r="EP49" s="40"/>
      <c r="EQ49" s="40"/>
      <c r="ER49" s="40"/>
      <c r="ES49" s="40"/>
      <c r="ET49" s="40"/>
    </row>
    <row r="50" spans="1:150" x14ac:dyDescent="0.2">
      <c r="A50" s="1"/>
      <c r="B50" s="1"/>
      <c r="C50" s="1"/>
      <c r="D50" s="1"/>
      <c r="E50" s="1"/>
      <c r="F50" s="1"/>
      <c r="G50" s="47"/>
      <c r="H50" s="47"/>
      <c r="I50" s="1"/>
      <c r="J50" s="1"/>
      <c r="K50" s="1"/>
      <c r="L50" s="1"/>
      <c r="M50" s="1"/>
      <c r="N50" s="10"/>
      <c r="O50" s="10"/>
      <c r="P50" s="10"/>
      <c r="Q50" s="43"/>
      <c r="R50" s="43"/>
      <c r="S50" s="43"/>
      <c r="T50" s="44"/>
      <c r="U50" s="44"/>
      <c r="V50" s="44"/>
      <c r="W50" s="44"/>
      <c r="X50" s="44"/>
      <c r="Y50" s="44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0"/>
      <c r="BK50" s="40"/>
      <c r="BL50" s="40"/>
      <c r="BM50" s="40"/>
      <c r="BN50" s="40"/>
      <c r="BO50" s="48"/>
      <c r="BP50" s="48"/>
      <c r="BQ50" s="40"/>
      <c r="BR50" s="40"/>
      <c r="BS50" s="40"/>
      <c r="BT50" s="40"/>
      <c r="BU50" s="40"/>
      <c r="BV50" s="39"/>
      <c r="BW50" s="39"/>
      <c r="BX50" s="39"/>
      <c r="BY50" s="39"/>
      <c r="BZ50" s="39"/>
      <c r="CA50" s="45"/>
      <c r="CB50" s="45"/>
      <c r="CC50" s="39"/>
      <c r="CD50" s="39"/>
      <c r="CE50" s="39"/>
      <c r="CF50" s="39"/>
      <c r="CG50" s="39"/>
      <c r="CH50" s="40"/>
      <c r="CI50" s="40"/>
      <c r="CJ50" s="40"/>
      <c r="CK50" s="40"/>
      <c r="CL50" s="40"/>
      <c r="CM50" s="40"/>
      <c r="CN50" s="40"/>
      <c r="CO50" s="40"/>
      <c r="CP50" s="40"/>
      <c r="CQ50" s="40"/>
      <c r="CR50" s="40"/>
      <c r="CS50" s="40"/>
      <c r="CT50" s="40"/>
      <c r="CU50" s="40"/>
      <c r="CV50" s="40"/>
      <c r="CW50" s="40"/>
      <c r="CX50" s="40"/>
      <c r="CY50" s="48"/>
      <c r="CZ50" s="48"/>
      <c r="DA50" s="40"/>
      <c r="DB50" s="40"/>
      <c r="DC50" s="40"/>
      <c r="DD50" s="40"/>
      <c r="DE50" s="40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P50" s="1"/>
      <c r="EQ50" s="1"/>
      <c r="ER50" s="1"/>
      <c r="ES50" s="1"/>
      <c r="ET50" s="1"/>
    </row>
    <row r="51" spans="1:15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47"/>
      <c r="T51" s="47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0"/>
      <c r="BK51" s="40"/>
      <c r="BL51" s="40"/>
      <c r="BM51" s="40"/>
      <c r="BN51" s="40"/>
      <c r="BO51" s="48"/>
      <c r="BP51" s="48"/>
      <c r="BQ51" s="40"/>
      <c r="BR51" s="40"/>
      <c r="BS51" s="40"/>
      <c r="BT51" s="40"/>
      <c r="BU51" s="40"/>
      <c r="BV51" s="40"/>
      <c r="BW51" s="40"/>
      <c r="BX51" s="40"/>
      <c r="BY51" s="40"/>
      <c r="BZ51" s="40"/>
      <c r="CA51" s="48"/>
      <c r="CB51" s="48"/>
      <c r="CC51" s="40"/>
      <c r="CD51" s="40"/>
      <c r="CE51" s="40"/>
      <c r="CF51" s="40"/>
      <c r="CG51" s="40"/>
      <c r="CH51" s="40"/>
      <c r="CI51" s="40"/>
      <c r="CJ51" s="40"/>
      <c r="CK51" s="40"/>
      <c r="CL51" s="40"/>
      <c r="CM51" s="40"/>
      <c r="CN51" s="40"/>
      <c r="CO51" s="40"/>
      <c r="CP51" s="40"/>
      <c r="CQ51" s="40"/>
      <c r="CR51" s="40"/>
      <c r="CS51" s="40"/>
      <c r="CT51" s="40"/>
      <c r="CU51" s="40"/>
      <c r="CV51" s="40"/>
      <c r="CW51" s="40"/>
      <c r="CX51" s="40"/>
      <c r="CY51" s="48"/>
      <c r="CZ51" s="48"/>
      <c r="DA51" s="40"/>
      <c r="DB51" s="40"/>
      <c r="DC51" s="40"/>
      <c r="DD51" s="40"/>
      <c r="DE51" s="40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</row>
    <row r="52" spans="1:15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0"/>
      <c r="AY52" s="1"/>
      <c r="AZ52" s="1"/>
      <c r="BA52" s="1"/>
      <c r="BB52" s="47"/>
      <c r="BC52" s="1"/>
      <c r="BD52" s="1"/>
      <c r="BE52" s="1"/>
      <c r="BF52" s="1"/>
      <c r="BG52" s="1"/>
      <c r="BH52" s="1"/>
      <c r="BI52" s="1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0"/>
      <c r="CA52" s="40"/>
      <c r="CB52" s="40"/>
      <c r="CC52" s="40"/>
      <c r="CD52" s="40"/>
      <c r="CE52" s="40"/>
      <c r="CF52" s="40"/>
      <c r="CG52" s="40"/>
      <c r="CH52" s="40"/>
      <c r="CI52" s="40"/>
      <c r="CJ52" s="40"/>
      <c r="CK52" s="40"/>
      <c r="CL52" s="40"/>
      <c r="CM52" s="40"/>
      <c r="CN52" s="40"/>
      <c r="CO52" s="40"/>
      <c r="CP52" s="40"/>
      <c r="CQ52" s="40"/>
      <c r="CR52" s="40"/>
      <c r="CS52" s="40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P52" s="1"/>
      <c r="EQ52" s="1"/>
      <c r="ER52" s="1"/>
      <c r="ES52" s="1"/>
      <c r="ET52" s="1"/>
    </row>
    <row r="53" spans="1:15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0"/>
      <c r="CA53" s="40"/>
      <c r="CB53" s="40"/>
      <c r="CC53" s="40"/>
      <c r="CD53" s="40"/>
      <c r="CE53" s="40"/>
      <c r="CF53" s="40"/>
      <c r="CG53" s="40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P53" s="1"/>
      <c r="EQ53" s="1"/>
      <c r="ER53" s="1"/>
      <c r="ES53" s="1"/>
      <c r="ET53" s="1"/>
    </row>
    <row r="54" spans="1:15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0"/>
      <c r="CA54" s="40"/>
      <c r="CB54" s="40"/>
      <c r="CC54" s="40"/>
      <c r="CD54" s="40"/>
      <c r="CE54" s="40"/>
      <c r="CF54" s="40"/>
      <c r="CG54" s="40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P54" s="1"/>
      <c r="EQ54" s="1"/>
      <c r="ER54" s="1"/>
      <c r="ES54" s="1"/>
      <c r="ET54" s="1"/>
    </row>
    <row r="55" spans="1:15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P55" s="1"/>
      <c r="EQ55" s="1"/>
      <c r="ER55" s="1"/>
      <c r="ES55" s="1"/>
      <c r="ET55" s="1"/>
    </row>
    <row r="56" spans="1:15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P56" s="1"/>
      <c r="EQ56" s="1"/>
      <c r="ER56" s="1"/>
      <c r="ES56" s="1"/>
      <c r="ET56" s="1"/>
    </row>
  </sheetData>
  <pageMargins left="0.7" right="0.7" top="0.75" bottom="0.75" header="0.3" footer="0.3"/>
  <pageSetup orientation="portrait" horizontalDpi="1200" verticalDpi="1200" r:id="rId1"/>
  <ignoredErrors>
    <ignoredError sqref="ED39 EE39:EK39 FF39:FG39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I52"/>
  <sheetViews>
    <sheetView workbookViewId="0"/>
  </sheetViews>
  <sheetFormatPr defaultColWidth="9.140625" defaultRowHeight="11.25" x14ac:dyDescent="0.2"/>
  <cols>
    <col min="1" max="1" width="28.5703125" style="1" customWidth="1"/>
    <col min="2" max="2" width="10" style="1" bestFit="1" customWidth="1"/>
    <col min="3" max="3" width="8.5703125" style="1" bestFit="1" customWidth="1"/>
    <col min="4" max="9" width="10" style="1" bestFit="1" customWidth="1"/>
    <col min="10" max="10" width="8.5703125" style="1" bestFit="1" customWidth="1"/>
    <col min="11" max="11" width="10" style="1" bestFit="1" customWidth="1"/>
    <col min="12" max="14" width="8.5703125" style="1" bestFit="1" customWidth="1"/>
    <col min="15" max="16384" width="9.140625" style="1"/>
  </cols>
  <sheetData>
    <row r="1" spans="1:15" x14ac:dyDescent="0.2">
      <c r="A1" s="69" t="s">
        <v>226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x14ac:dyDescent="0.2">
      <c r="A2" s="95"/>
      <c r="B2" s="84">
        <v>2011</v>
      </c>
      <c r="C2" s="84">
        <v>2012</v>
      </c>
      <c r="D2" s="84">
        <v>2013</v>
      </c>
      <c r="E2" s="84">
        <v>2014</v>
      </c>
      <c r="F2" s="84">
        <v>2015</v>
      </c>
      <c r="G2" s="84">
        <v>2016</v>
      </c>
      <c r="H2" s="84">
        <v>2017</v>
      </c>
      <c r="I2" s="84">
        <v>2018</v>
      </c>
      <c r="J2" s="84">
        <v>2019</v>
      </c>
      <c r="K2" s="84">
        <v>2020</v>
      </c>
      <c r="L2" s="84">
        <v>2021</v>
      </c>
      <c r="M2" s="84">
        <v>2022</v>
      </c>
      <c r="N2" s="84">
        <v>2023</v>
      </c>
      <c r="O2" s="84">
        <v>2024</v>
      </c>
    </row>
    <row r="3" spans="1:15" ht="13.5" customHeight="1" x14ac:dyDescent="0.2">
      <c r="A3" s="140" t="s">
        <v>34</v>
      </c>
      <c r="B3" s="11">
        <v>110000</v>
      </c>
      <c r="C3" s="11">
        <v>0</v>
      </c>
      <c r="D3" s="11">
        <v>320655</v>
      </c>
      <c r="E3" s="11">
        <v>213965</v>
      </c>
      <c r="F3" s="22">
        <v>188430</v>
      </c>
      <c r="G3" s="22">
        <v>74259</v>
      </c>
      <c r="H3" s="22">
        <v>82394</v>
      </c>
      <c r="I3" s="22">
        <v>291943</v>
      </c>
      <c r="J3" s="22">
        <v>266835</v>
      </c>
      <c r="K3" s="22">
        <v>157378</v>
      </c>
      <c r="L3" s="22">
        <f>SUM(Table60d!DR3:EC3)</f>
        <v>87208</v>
      </c>
      <c r="M3" s="22">
        <f>SUM(Table60d!ED3:EO3)</f>
        <v>258418.5</v>
      </c>
      <c r="N3" s="22">
        <f>SUM(Table60d!EP3:FA3)</f>
        <v>105976.2</v>
      </c>
      <c r="O3" s="10">
        <f>SUM(Table60d!FB3:FM3)</f>
        <v>54628.6</v>
      </c>
    </row>
    <row r="4" spans="1:15" ht="13.5" customHeight="1" x14ac:dyDescent="0.2">
      <c r="A4" s="140" t="s">
        <v>35</v>
      </c>
      <c r="B4" s="11">
        <v>0</v>
      </c>
      <c r="C4" s="11">
        <v>920</v>
      </c>
      <c r="D4" s="11">
        <v>0</v>
      </c>
      <c r="E4" s="11">
        <v>0</v>
      </c>
      <c r="F4" s="22">
        <v>0</v>
      </c>
      <c r="G4" s="22">
        <v>0</v>
      </c>
      <c r="H4" s="22">
        <v>0</v>
      </c>
      <c r="I4" s="22">
        <v>0</v>
      </c>
      <c r="J4" s="22">
        <v>0</v>
      </c>
      <c r="K4" s="1">
        <v>0</v>
      </c>
      <c r="L4" s="22">
        <f>SUM(Table60d!DR4:EC4)</f>
        <v>0</v>
      </c>
      <c r="M4" s="22">
        <f>SUM(Table60d!ED4:EO4)</f>
        <v>0</v>
      </c>
      <c r="N4" s="22">
        <f>SUM(Table60d!EP4:FA4)</f>
        <v>0</v>
      </c>
      <c r="O4" s="10">
        <f>SUM(Table60d!FB4:FM4)</f>
        <v>0</v>
      </c>
    </row>
    <row r="5" spans="1:15" ht="13.5" customHeight="1" x14ac:dyDescent="0.2">
      <c r="A5" s="140" t="s">
        <v>66</v>
      </c>
      <c r="B5" s="11">
        <v>0</v>
      </c>
      <c r="C5" s="11">
        <v>0</v>
      </c>
      <c r="D5" s="11">
        <v>0</v>
      </c>
      <c r="E5" s="11">
        <v>0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2">
        <v>855</v>
      </c>
      <c r="L5" s="22">
        <f>SUM(Table60d!DR5:EC5)</f>
        <v>0</v>
      </c>
      <c r="M5" s="22">
        <f>SUM(Table60d!ED5:EO5)</f>
        <v>0</v>
      </c>
      <c r="N5" s="22">
        <f>SUM(Table60d!EP5:FA5)</f>
        <v>27000</v>
      </c>
      <c r="O5" s="10">
        <f>SUM(Table60d!FB5:FM5)</f>
        <v>8139.6</v>
      </c>
    </row>
    <row r="6" spans="1:15" ht="13.5" customHeight="1" x14ac:dyDescent="0.2">
      <c r="A6" s="140" t="s">
        <v>36</v>
      </c>
      <c r="B6" s="11">
        <v>2654</v>
      </c>
      <c r="C6" s="11">
        <v>178</v>
      </c>
      <c r="D6" s="11">
        <v>2725</v>
      </c>
      <c r="E6" s="11">
        <v>3078</v>
      </c>
      <c r="F6" s="22">
        <v>2900</v>
      </c>
      <c r="G6" s="22">
        <v>4</v>
      </c>
      <c r="H6" s="22">
        <v>0</v>
      </c>
      <c r="I6" s="22">
        <v>0</v>
      </c>
      <c r="J6" s="22">
        <v>0</v>
      </c>
      <c r="K6" s="22">
        <v>0</v>
      </c>
      <c r="L6" s="22">
        <f>SUM(Table60d!DR6:EC6)</f>
        <v>0</v>
      </c>
      <c r="M6" s="22">
        <f>SUM(Table60d!ED6:EO6)</f>
        <v>0</v>
      </c>
      <c r="N6" s="22">
        <f>SUM(Table60d!EP6:FA6)</f>
        <v>0</v>
      </c>
      <c r="O6" s="10">
        <f>SUM(Table60d!FB6:FM6)</f>
        <v>0</v>
      </c>
    </row>
    <row r="7" spans="1:15" ht="13.5" customHeight="1" x14ac:dyDescent="0.2">
      <c r="A7" s="140" t="s">
        <v>64</v>
      </c>
      <c r="B7" s="11">
        <v>0</v>
      </c>
      <c r="C7" s="11">
        <v>0</v>
      </c>
      <c r="D7" s="11">
        <v>0</v>
      </c>
      <c r="E7" s="11">
        <v>19700</v>
      </c>
      <c r="F7" s="22">
        <v>13825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f>SUM(Table60d!DR7:EC7)</f>
        <v>0</v>
      </c>
      <c r="M7" s="22">
        <f>SUM(Table60d!ED7:EO7)</f>
        <v>0</v>
      </c>
      <c r="N7" s="22">
        <f>SUM(Table60d!EP7:FA7)</f>
        <v>0</v>
      </c>
      <c r="O7" s="10">
        <f>SUM(Table60d!FB7:FM7)</f>
        <v>0</v>
      </c>
    </row>
    <row r="8" spans="1:15" ht="13.5" customHeight="1" x14ac:dyDescent="0.2">
      <c r="A8" s="140" t="s">
        <v>37</v>
      </c>
      <c r="B8" s="11">
        <v>0</v>
      </c>
      <c r="C8" s="11">
        <v>19</v>
      </c>
      <c r="D8" s="11">
        <v>0</v>
      </c>
      <c r="E8" s="11">
        <v>0</v>
      </c>
      <c r="F8" s="1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f>SUM(Table60d!DR8:EC8)</f>
        <v>0</v>
      </c>
      <c r="M8" s="22">
        <f>SUM(Table60d!ED8:EO8)</f>
        <v>0</v>
      </c>
      <c r="N8" s="22">
        <f>SUM(Table60d!EP8:FA8)</f>
        <v>0</v>
      </c>
      <c r="O8" s="10">
        <f>SUM(Table60d!FB8:FM8)</f>
        <v>0</v>
      </c>
    </row>
    <row r="9" spans="1:15" ht="13.5" customHeight="1" x14ac:dyDescent="0.2">
      <c r="A9" s="140" t="s">
        <v>38</v>
      </c>
      <c r="B9" s="11">
        <v>20484</v>
      </c>
      <c r="C9" s="11">
        <v>3290</v>
      </c>
      <c r="D9" s="11">
        <v>20487</v>
      </c>
      <c r="E9" s="11">
        <v>52707.8</v>
      </c>
      <c r="F9" s="22">
        <v>33301.300000000003</v>
      </c>
      <c r="G9" s="22">
        <v>18000</v>
      </c>
      <c r="H9" s="22">
        <v>17505</v>
      </c>
      <c r="I9" s="22">
        <v>0</v>
      </c>
      <c r="J9" s="22">
        <v>0</v>
      </c>
      <c r="K9" s="22">
        <v>0</v>
      </c>
      <c r="L9" s="22">
        <f>SUM(Table60d!DR9:EC9)</f>
        <v>0</v>
      </c>
      <c r="M9" s="22">
        <f>SUM(Table60d!ED9:EO9)</f>
        <v>0</v>
      </c>
      <c r="N9" s="22">
        <f>SUM(Table60d!EP9:FA9)</f>
        <v>0</v>
      </c>
      <c r="O9" s="10">
        <f>SUM(Table60d!FB9:FM9)</f>
        <v>0</v>
      </c>
    </row>
    <row r="10" spans="1:15" ht="13.5" customHeight="1" x14ac:dyDescent="0.2">
      <c r="A10" s="140" t="s">
        <v>39</v>
      </c>
      <c r="B10" s="11">
        <v>0</v>
      </c>
      <c r="C10" s="11">
        <v>0</v>
      </c>
      <c r="D10" s="11">
        <v>0</v>
      </c>
      <c r="E10" s="1">
        <v>0</v>
      </c>
      <c r="F10" s="1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f>SUM(Table60d!DR10:EC10)</f>
        <v>0</v>
      </c>
      <c r="M10" s="22">
        <f>SUM(Table60d!ED10:EO10)</f>
        <v>0</v>
      </c>
      <c r="N10" s="22">
        <f>SUM(Table60d!EP10:FA10)</f>
        <v>0</v>
      </c>
      <c r="O10" s="10">
        <f>SUM(Table60d!FB10:FM10)</f>
        <v>0</v>
      </c>
    </row>
    <row r="11" spans="1:15" ht="13.5" customHeight="1" x14ac:dyDescent="0.2">
      <c r="A11" s="140" t="s">
        <v>40</v>
      </c>
      <c r="B11" s="11">
        <v>152805</v>
      </c>
      <c r="C11" s="11">
        <v>120017</v>
      </c>
      <c r="D11" s="11">
        <v>144336</v>
      </c>
      <c r="E11" s="11">
        <v>153759.70000000001</v>
      </c>
      <c r="F11" s="22">
        <v>138633</v>
      </c>
      <c r="G11" s="22">
        <v>80852</v>
      </c>
      <c r="H11" s="22">
        <v>70083</v>
      </c>
      <c r="I11" s="22">
        <v>39263</v>
      </c>
      <c r="J11" s="22">
        <v>15306</v>
      </c>
      <c r="K11" s="22">
        <v>34705</v>
      </c>
      <c r="L11" s="22">
        <f>SUM(Table60d!DR11:EC11)</f>
        <v>30341.9</v>
      </c>
      <c r="M11" s="22">
        <f>SUM(Table60d!ED11:EO11)</f>
        <v>9001.2999999999993</v>
      </c>
      <c r="N11" s="22">
        <f>SUM(Table60d!EP11:FA11)</f>
        <v>25797.5</v>
      </c>
      <c r="O11" s="10">
        <f>SUM(Table60d!FB11:FM11)</f>
        <v>25380.9</v>
      </c>
    </row>
    <row r="12" spans="1:15" ht="13.5" customHeight="1" x14ac:dyDescent="0.2">
      <c r="A12" s="140" t="s">
        <v>197</v>
      </c>
      <c r="B12" s="11">
        <v>0</v>
      </c>
      <c r="C12" s="11">
        <v>0</v>
      </c>
      <c r="D12" s="11">
        <v>0</v>
      </c>
      <c r="E12" s="11">
        <v>0</v>
      </c>
      <c r="F12" s="22">
        <v>0</v>
      </c>
      <c r="G12" s="22">
        <v>0</v>
      </c>
      <c r="H12" s="22">
        <v>0</v>
      </c>
      <c r="I12" s="22">
        <v>307</v>
      </c>
      <c r="J12" s="22">
        <v>0</v>
      </c>
      <c r="K12" s="22">
        <v>0</v>
      </c>
      <c r="L12" s="22">
        <f>SUM(Table60d!DR12:EC12)</f>
        <v>0</v>
      </c>
      <c r="M12" s="22">
        <f>SUM(Table60d!ED12:EO12)</f>
        <v>0</v>
      </c>
      <c r="N12" s="22">
        <f>SUM(Table60d!EP12:FA12)</f>
        <v>0</v>
      </c>
      <c r="O12" s="10">
        <f>SUM(Table60d!FB12:FM12)</f>
        <v>0</v>
      </c>
    </row>
    <row r="13" spans="1:15" ht="13.5" customHeight="1" x14ac:dyDescent="0.2">
      <c r="A13" s="140" t="s">
        <v>41</v>
      </c>
      <c r="B13" s="11">
        <v>0</v>
      </c>
      <c r="C13" s="11">
        <v>1278</v>
      </c>
      <c r="D13" s="11">
        <v>0</v>
      </c>
      <c r="E13" s="1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f>SUM(Table60d!DR13:EC13)</f>
        <v>0</v>
      </c>
      <c r="M13" s="22">
        <f>SUM(Table60d!ED13:EO13)</f>
        <v>0</v>
      </c>
      <c r="N13" s="22">
        <f>SUM(Table60d!EP13:FA13)</f>
        <v>0</v>
      </c>
      <c r="O13" s="10">
        <f>SUM(Table60d!FB13:FM13)</f>
        <v>0</v>
      </c>
    </row>
    <row r="14" spans="1:15" ht="13.5" customHeight="1" x14ac:dyDescent="0.2">
      <c r="A14" s="140" t="s">
        <v>194</v>
      </c>
      <c r="B14" s="11">
        <v>0</v>
      </c>
      <c r="C14" s="11">
        <v>0</v>
      </c>
      <c r="D14" s="11">
        <v>9407</v>
      </c>
      <c r="E14" s="11">
        <v>47511.3</v>
      </c>
      <c r="F14" s="22">
        <v>26775</v>
      </c>
      <c r="G14" s="22">
        <v>9435</v>
      </c>
      <c r="H14" s="22">
        <v>153</v>
      </c>
      <c r="I14" s="22">
        <v>9375</v>
      </c>
      <c r="J14" s="22">
        <v>0</v>
      </c>
      <c r="K14" s="22">
        <v>7710</v>
      </c>
      <c r="L14" s="22">
        <f>SUM(Table60d!DR14:EC14)</f>
        <v>4312</v>
      </c>
      <c r="M14" s="22">
        <f>SUM(Table60d!ED14:EO14)</f>
        <v>0</v>
      </c>
      <c r="N14" s="22">
        <f>SUM(Table60d!EP14:FA14)</f>
        <v>0</v>
      </c>
      <c r="O14" s="10">
        <f>SUM(Table60d!FB14:FM14)</f>
        <v>0</v>
      </c>
    </row>
    <row r="15" spans="1:15" ht="13.5" customHeight="1" x14ac:dyDescent="0.2">
      <c r="A15" s="140" t="s">
        <v>42</v>
      </c>
      <c r="B15" s="11">
        <v>521635</v>
      </c>
      <c r="C15" s="11">
        <v>469295</v>
      </c>
      <c r="D15" s="11">
        <v>399558</v>
      </c>
      <c r="E15" s="11">
        <v>387973.7</v>
      </c>
      <c r="F15" s="22">
        <v>288269</v>
      </c>
      <c r="G15" s="22">
        <v>316049</v>
      </c>
      <c r="H15" s="22">
        <v>197380</v>
      </c>
      <c r="I15" s="22">
        <v>177727</v>
      </c>
      <c r="J15" s="22">
        <v>123364</v>
      </c>
      <c r="K15" s="22">
        <v>179524</v>
      </c>
      <c r="L15" s="22">
        <f>SUM(Table60d!DR15:EC15)</f>
        <v>91335.8</v>
      </c>
      <c r="M15" s="22">
        <f>SUM(Table60d!ED15:EO15)</f>
        <v>117762</v>
      </c>
      <c r="N15" s="22">
        <f>SUM(Table60d!EP15:FA15)</f>
        <v>141171.4</v>
      </c>
      <c r="O15" s="10">
        <f>SUM(Table60d!FB15:FM15)</f>
        <v>72931.900000000009</v>
      </c>
    </row>
    <row r="16" spans="1:15" ht="13.5" customHeight="1" x14ac:dyDescent="0.2">
      <c r="A16" s="140" t="s">
        <v>43</v>
      </c>
      <c r="B16" s="11">
        <v>0</v>
      </c>
      <c r="C16" s="11">
        <v>1736</v>
      </c>
      <c r="D16" s="11">
        <v>0</v>
      </c>
      <c r="E16" s="11">
        <v>0</v>
      </c>
      <c r="F16" s="22">
        <v>0</v>
      </c>
      <c r="G16" s="22">
        <v>39</v>
      </c>
      <c r="H16" s="22">
        <v>257</v>
      </c>
      <c r="I16" s="22">
        <v>1524</v>
      </c>
      <c r="J16" s="22">
        <v>760</v>
      </c>
      <c r="K16" s="22">
        <v>8256</v>
      </c>
      <c r="L16" s="22">
        <f>SUM(Table60d!DR16:EC16)</f>
        <v>5216</v>
      </c>
      <c r="M16" s="22">
        <f>SUM(Table60d!ED16:EO16)</f>
        <v>0</v>
      </c>
      <c r="N16" s="22">
        <f>SUM(Table60d!EP16:FA16)</f>
        <v>0</v>
      </c>
      <c r="O16" s="10">
        <f>SUM(Table60d!FB16:FM16)</f>
        <v>0</v>
      </c>
    </row>
    <row r="17" spans="1:15" ht="13.5" customHeight="1" x14ac:dyDescent="0.2">
      <c r="A17" s="140" t="s">
        <v>44</v>
      </c>
      <c r="B17" s="11">
        <v>78791</v>
      </c>
      <c r="C17" s="11">
        <v>20132</v>
      </c>
      <c r="D17" s="11">
        <v>670</v>
      </c>
      <c r="E17" s="11">
        <v>614</v>
      </c>
      <c r="F17" s="22">
        <v>488</v>
      </c>
      <c r="G17" s="22">
        <v>138</v>
      </c>
      <c r="H17" s="22">
        <v>0</v>
      </c>
      <c r="I17" s="22">
        <v>0</v>
      </c>
      <c r="J17" s="22">
        <v>220</v>
      </c>
      <c r="K17" s="22">
        <v>2275</v>
      </c>
      <c r="L17" s="22">
        <f>SUM(Table60d!DR17:EC17)</f>
        <v>0</v>
      </c>
      <c r="M17" s="22">
        <f>SUM(Table60d!ED17:EO17)</f>
        <v>0</v>
      </c>
      <c r="N17" s="22">
        <f>SUM(Table60d!EP17:FA17)</f>
        <v>0</v>
      </c>
      <c r="O17" s="10">
        <f>SUM(Table60d!FB17:FM17)</f>
        <v>0</v>
      </c>
    </row>
    <row r="18" spans="1:15" ht="13.5" customHeight="1" x14ac:dyDescent="0.2">
      <c r="A18" s="140" t="s">
        <v>45</v>
      </c>
      <c r="B18" s="11">
        <v>215292</v>
      </c>
      <c r="C18" s="11">
        <v>142446</v>
      </c>
      <c r="D18" s="11">
        <v>148043</v>
      </c>
      <c r="E18" s="11">
        <v>98129</v>
      </c>
      <c r="F18" s="22">
        <v>80594</v>
      </c>
      <c r="G18" s="22">
        <v>85539</v>
      </c>
      <c r="H18" s="22">
        <v>22702</v>
      </c>
      <c r="I18" s="22">
        <v>6367</v>
      </c>
      <c r="J18" s="22">
        <v>1120</v>
      </c>
      <c r="K18" s="22">
        <v>35958</v>
      </c>
      <c r="L18" s="22">
        <f>SUM(Table60d!DR18:EC18)</f>
        <v>23408</v>
      </c>
      <c r="M18" s="22">
        <f>SUM(Table60d!ED18:EO18)</f>
        <v>31636.1</v>
      </c>
      <c r="N18" s="22">
        <f>SUM(Table60d!EP18:FA18)</f>
        <v>31492.5</v>
      </c>
      <c r="O18" s="10">
        <f>SUM(Table60d!FB18:FM18)</f>
        <v>5110</v>
      </c>
    </row>
    <row r="19" spans="1:15" ht="13.5" customHeight="1" x14ac:dyDescent="0.2">
      <c r="A19" s="140" t="s">
        <v>46</v>
      </c>
      <c r="B19" s="11">
        <v>10875</v>
      </c>
      <c r="C19" s="11">
        <v>0</v>
      </c>
      <c r="D19" s="11">
        <v>45000</v>
      </c>
      <c r="E19" s="11">
        <v>74000</v>
      </c>
      <c r="F19" s="22">
        <v>34000</v>
      </c>
      <c r="G19" s="22">
        <v>93833</v>
      </c>
      <c r="H19" s="22">
        <v>134650</v>
      </c>
      <c r="I19" s="22">
        <v>20000</v>
      </c>
      <c r="J19" s="22">
        <v>0</v>
      </c>
      <c r="K19" s="22">
        <v>160000</v>
      </c>
      <c r="L19" s="22">
        <f>SUM(Table60d!DR19:EC19)</f>
        <v>14342</v>
      </c>
      <c r="M19" s="22">
        <f>SUM(Table60d!ED19:EO19)</f>
        <v>28966</v>
      </c>
      <c r="N19" s="22">
        <f>SUM(Table60d!EP19:FA19)</f>
        <v>15928.5</v>
      </c>
      <c r="O19" s="10">
        <f>SUM(Table60d!FB19:FM19)</f>
        <v>68347.600000000006</v>
      </c>
    </row>
    <row r="20" spans="1:15" ht="13.5" customHeight="1" x14ac:dyDescent="0.2">
      <c r="A20" s="140" t="s">
        <v>47</v>
      </c>
      <c r="B20" s="11">
        <v>45549</v>
      </c>
      <c r="C20" s="11">
        <v>3741</v>
      </c>
      <c r="D20" s="11">
        <v>138</v>
      </c>
      <c r="E20" s="11">
        <v>83782</v>
      </c>
      <c r="F20" s="22">
        <v>36250</v>
      </c>
      <c r="G20" s="22">
        <v>20987</v>
      </c>
      <c r="H20" s="22">
        <v>522</v>
      </c>
      <c r="I20" s="22">
        <v>29568</v>
      </c>
      <c r="J20" s="22">
        <v>20938</v>
      </c>
      <c r="K20" s="22">
        <v>7945</v>
      </c>
      <c r="L20" s="22">
        <f>SUM(Table60d!DR20:EC20)</f>
        <v>34888</v>
      </c>
      <c r="M20" s="22">
        <f>SUM(Table60d!ED20:EO20)</f>
        <v>27918.5</v>
      </c>
      <c r="N20" s="22">
        <f>SUM(Table60d!EP20:FA20)</f>
        <v>7377.5</v>
      </c>
      <c r="O20" s="10">
        <f>SUM(Table60d!FB20:FM20)</f>
        <v>0</v>
      </c>
    </row>
    <row r="21" spans="1:15" ht="13.5" customHeight="1" x14ac:dyDescent="0.2">
      <c r="A21" s="140" t="s">
        <v>48</v>
      </c>
      <c r="B21" s="11">
        <v>76661</v>
      </c>
      <c r="C21" s="11">
        <v>69070</v>
      </c>
      <c r="D21" s="11">
        <v>84884</v>
      </c>
      <c r="E21" s="11">
        <v>90106.8</v>
      </c>
      <c r="F21" s="22">
        <v>88719</v>
      </c>
      <c r="G21" s="22">
        <v>109263</v>
      </c>
      <c r="H21" s="22">
        <v>81008</v>
      </c>
      <c r="I21" s="22">
        <v>51837</v>
      </c>
      <c r="J21" s="22">
        <v>32709</v>
      </c>
      <c r="K21" s="22">
        <v>52340</v>
      </c>
      <c r="L21" s="22">
        <f>SUM(Table60d!DR21:EC21)</f>
        <v>30583.7</v>
      </c>
      <c r="M21" s="22">
        <f>SUM(Table60d!ED21:EO21)</f>
        <v>16139.599999999997</v>
      </c>
      <c r="N21" s="22">
        <f>SUM(Table60d!EP21:FA21)</f>
        <v>14037.7</v>
      </c>
      <c r="O21" s="10">
        <f>SUM(Table60d!FB21:FM21)</f>
        <v>4857.3999999999996</v>
      </c>
    </row>
    <row r="22" spans="1:15" ht="13.5" customHeight="1" x14ac:dyDescent="0.2">
      <c r="A22" s="140" t="s">
        <v>49</v>
      </c>
      <c r="B22" s="11">
        <v>261</v>
      </c>
      <c r="C22" s="11">
        <v>0</v>
      </c>
      <c r="D22" s="11">
        <v>0</v>
      </c>
      <c r="E22" s="11">
        <v>210</v>
      </c>
      <c r="F22" s="22">
        <v>0</v>
      </c>
      <c r="G22" s="22">
        <v>0</v>
      </c>
      <c r="H22" s="22">
        <v>0</v>
      </c>
      <c r="I22" s="22">
        <v>0</v>
      </c>
      <c r="J22" s="1">
        <v>0</v>
      </c>
      <c r="K22" s="22">
        <v>0</v>
      </c>
      <c r="L22" s="22">
        <f>SUM(Table60d!DR22:EC22)</f>
        <v>25</v>
      </c>
      <c r="M22" s="22">
        <f>SUM(Table60d!ED22:EO22)</f>
        <v>462</v>
      </c>
      <c r="N22" s="22">
        <f>SUM(Table60d!EP22:FA22)</f>
        <v>0</v>
      </c>
      <c r="O22" s="10">
        <f>SUM(Table60d!FB22:FM22)</f>
        <v>0</v>
      </c>
    </row>
    <row r="23" spans="1:15" ht="13.5" customHeight="1" x14ac:dyDescent="0.2">
      <c r="A23" s="140" t="s">
        <v>50</v>
      </c>
      <c r="B23" s="11">
        <v>0</v>
      </c>
      <c r="C23" s="11">
        <v>0</v>
      </c>
      <c r="D23" s="11">
        <v>0</v>
      </c>
      <c r="E23" s="11">
        <v>0</v>
      </c>
      <c r="F23" s="22">
        <v>0</v>
      </c>
      <c r="G23" s="22">
        <v>0</v>
      </c>
      <c r="H23" s="22">
        <v>0</v>
      </c>
      <c r="I23" s="22">
        <v>0</v>
      </c>
      <c r="J23" s="1">
        <v>0</v>
      </c>
      <c r="K23" s="22">
        <v>0</v>
      </c>
      <c r="L23" s="22">
        <f>SUM(Table60d!DR23:EC23)</f>
        <v>0</v>
      </c>
      <c r="M23" s="22">
        <f>SUM(Table60d!ED23:EO23)</f>
        <v>0</v>
      </c>
      <c r="N23" s="22">
        <f>SUM(Table60d!EP23:FA23)</f>
        <v>0</v>
      </c>
      <c r="O23" s="10">
        <f>SUM(Table60d!FB23:FM23)</f>
        <v>0</v>
      </c>
    </row>
    <row r="24" spans="1:15" ht="13.5" customHeight="1" x14ac:dyDescent="0.2">
      <c r="A24" s="140" t="s">
        <v>51</v>
      </c>
      <c r="B24" s="11">
        <v>0</v>
      </c>
      <c r="C24" s="11">
        <v>0</v>
      </c>
      <c r="D24" s="11">
        <v>0</v>
      </c>
      <c r="E24" s="11">
        <v>0</v>
      </c>
      <c r="F24" s="22">
        <v>0</v>
      </c>
      <c r="G24" s="22">
        <v>0</v>
      </c>
      <c r="H24" s="22">
        <v>0</v>
      </c>
      <c r="I24" s="1">
        <v>0</v>
      </c>
      <c r="J24" s="1">
        <v>0</v>
      </c>
      <c r="K24" s="22">
        <v>0</v>
      </c>
      <c r="L24" s="22">
        <f>SUM(Table60d!DR24:EC24)</f>
        <v>0</v>
      </c>
      <c r="M24" s="22">
        <f>SUM(Table60d!ED24:EO24)</f>
        <v>0</v>
      </c>
      <c r="N24" s="22">
        <f>SUM(Table60d!EP24:FA24)</f>
        <v>0</v>
      </c>
      <c r="O24" s="10">
        <f>SUM(Table60d!FB24:FM24)</f>
        <v>0</v>
      </c>
    </row>
    <row r="25" spans="1:15" ht="13.5" customHeight="1" x14ac:dyDescent="0.2">
      <c r="A25" s="140" t="s">
        <v>52</v>
      </c>
      <c r="B25" s="11">
        <v>0</v>
      </c>
      <c r="C25" s="11">
        <v>59078</v>
      </c>
      <c r="D25" s="11">
        <v>90770</v>
      </c>
      <c r="E25" s="11">
        <v>107368.8</v>
      </c>
      <c r="F25" s="22">
        <v>119777</v>
      </c>
      <c r="G25" s="22">
        <v>91925</v>
      </c>
      <c r="H25" s="22">
        <v>161299</v>
      </c>
      <c r="I25" s="22">
        <v>42463</v>
      </c>
      <c r="J25" s="22">
        <v>24733</v>
      </c>
      <c r="K25" s="22">
        <v>29202</v>
      </c>
      <c r="L25" s="22">
        <f>SUM(Table60d!DR25:EC25)</f>
        <v>20475</v>
      </c>
      <c r="M25" s="22">
        <f>SUM(Table60d!ED25:EO25)</f>
        <v>63138</v>
      </c>
      <c r="N25" s="22">
        <f>SUM(Table60d!EP25:FA25)</f>
        <v>21316.5</v>
      </c>
      <c r="O25" s="10">
        <f>SUM(Table60d!FB25:FM25)</f>
        <v>9402.1999999999989</v>
      </c>
    </row>
    <row r="26" spans="1:15" ht="13.5" customHeight="1" x14ac:dyDescent="0.2">
      <c r="A26" s="85" t="s">
        <v>67</v>
      </c>
      <c r="B26" s="11">
        <v>0</v>
      </c>
      <c r="C26" s="11">
        <v>0</v>
      </c>
      <c r="D26" s="11">
        <v>0</v>
      </c>
      <c r="E26" s="11">
        <v>227</v>
      </c>
      <c r="F26" s="22">
        <v>25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f>SUM(Table60d!DR26:EC26)</f>
        <v>0</v>
      </c>
      <c r="M26" s="22">
        <f>SUM(Table60d!ED26:EO26)</f>
        <v>0</v>
      </c>
      <c r="N26" s="22">
        <f>SUM(Table60d!EP26:FA26)</f>
        <v>0</v>
      </c>
      <c r="O26" s="10">
        <f>SUM(Table60d!FB26:FM26)</f>
        <v>0</v>
      </c>
    </row>
    <row r="27" spans="1:15" ht="13.5" customHeight="1" x14ac:dyDescent="0.2">
      <c r="A27" s="140" t="s">
        <v>53</v>
      </c>
      <c r="B27" s="11">
        <v>0</v>
      </c>
      <c r="C27" s="11">
        <v>0</v>
      </c>
      <c r="D27" s="11">
        <v>0</v>
      </c>
      <c r="E27" s="11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f>SUM(Table60d!DR27:EC27)</f>
        <v>0</v>
      </c>
      <c r="M27" s="22">
        <f>SUM(Table60d!ED27:EO27)</f>
        <v>0</v>
      </c>
      <c r="N27" s="22">
        <f>SUM(Table60d!EP27:FA27)</f>
        <v>0</v>
      </c>
      <c r="O27" s="10">
        <f>SUM(Table60d!FB27:FM27)</f>
        <v>0</v>
      </c>
    </row>
    <row r="28" spans="1:15" ht="13.5" customHeight="1" x14ac:dyDescent="0.2">
      <c r="A28" s="140" t="s">
        <v>54</v>
      </c>
      <c r="B28" s="11">
        <v>0</v>
      </c>
      <c r="C28" s="11">
        <v>0</v>
      </c>
      <c r="D28" s="11">
        <v>0</v>
      </c>
      <c r="E28" s="1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f>SUM(Table60d!DR28:EC28)</f>
        <v>0</v>
      </c>
      <c r="M28" s="22">
        <f>SUM(Table60d!ED28:EO28)</f>
        <v>0</v>
      </c>
      <c r="N28" s="22">
        <f>SUM(Table60d!EP28:FA28)</f>
        <v>0</v>
      </c>
      <c r="O28" s="10">
        <f>SUM(Table60d!FB28:FM28)</f>
        <v>0</v>
      </c>
    </row>
    <row r="29" spans="1:15" ht="13.5" customHeight="1" x14ac:dyDescent="0.2">
      <c r="A29" s="140" t="s">
        <v>55</v>
      </c>
      <c r="B29" s="11">
        <v>9435</v>
      </c>
      <c r="C29" s="11">
        <v>4895</v>
      </c>
      <c r="D29" s="11">
        <v>3876</v>
      </c>
      <c r="E29" s="11">
        <v>11263.2</v>
      </c>
      <c r="F29" s="22">
        <v>7338</v>
      </c>
      <c r="G29" s="22">
        <v>11057</v>
      </c>
      <c r="H29" s="22">
        <v>14372</v>
      </c>
      <c r="I29" s="22">
        <v>14955</v>
      </c>
      <c r="J29" s="22">
        <v>46031</v>
      </c>
      <c r="K29" s="22">
        <v>47509</v>
      </c>
      <c r="L29" s="22">
        <f>SUM(Table60d!DR29:EC29)</f>
        <v>101971</v>
      </c>
      <c r="M29" s="22">
        <f>SUM(Table60d!ED29:EO29)</f>
        <v>162104.9</v>
      </c>
      <c r="N29" s="22">
        <f>SUM(Table60d!EP29:FA29)</f>
        <v>135588.30000000002</v>
      </c>
      <c r="O29" s="10">
        <f>SUM(Table60d!FB29:FM29)</f>
        <v>3063.4999999999995</v>
      </c>
    </row>
    <row r="30" spans="1:15" ht="13.5" customHeight="1" x14ac:dyDescent="0.2">
      <c r="A30" s="140" t="s">
        <v>56</v>
      </c>
      <c r="B30" s="11">
        <v>51800</v>
      </c>
      <c r="C30" s="11">
        <v>0</v>
      </c>
      <c r="D30" s="11">
        <v>95666</v>
      </c>
      <c r="E30" s="11">
        <v>69301</v>
      </c>
      <c r="F30" s="22">
        <v>49903</v>
      </c>
      <c r="G30" s="22">
        <v>50000</v>
      </c>
      <c r="H30" s="22">
        <v>54282</v>
      </c>
      <c r="I30" s="22">
        <v>66873</v>
      </c>
      <c r="J30" s="22">
        <v>64639</v>
      </c>
      <c r="K30" s="22">
        <v>103459</v>
      </c>
      <c r="L30" s="22">
        <f>SUM(Table60d!DR30:EC30)</f>
        <v>55464</v>
      </c>
      <c r="M30" s="22">
        <f>SUM(Table60d!ED30:EO30)</f>
        <v>69578.399999999994</v>
      </c>
      <c r="N30" s="22">
        <f>SUM(Table60d!EP30:FA30)</f>
        <v>66110.7</v>
      </c>
      <c r="O30" s="10">
        <f>SUM(Table60d!FB30:FM30)</f>
        <v>28332</v>
      </c>
    </row>
    <row r="31" spans="1:15" ht="13.5" customHeight="1" x14ac:dyDescent="0.2">
      <c r="A31" s="140" t="s">
        <v>57</v>
      </c>
      <c r="B31" s="11">
        <v>35536</v>
      </c>
      <c r="C31" s="11">
        <v>10501</v>
      </c>
      <c r="D31" s="11">
        <v>18691</v>
      </c>
      <c r="E31" s="11">
        <v>19992</v>
      </c>
      <c r="F31" s="22">
        <v>12558</v>
      </c>
      <c r="G31" s="22">
        <v>26778</v>
      </c>
      <c r="H31" s="22">
        <v>5400</v>
      </c>
      <c r="I31" s="22">
        <v>1814</v>
      </c>
      <c r="J31" s="22">
        <v>5134</v>
      </c>
      <c r="K31" s="22">
        <v>4312</v>
      </c>
      <c r="L31" s="22">
        <f>SUM(Table60d!DR31:EC31)</f>
        <v>1556</v>
      </c>
      <c r="M31" s="22">
        <f>SUM(Table60d!ED31:EO31)</f>
        <v>4390.6000000000004</v>
      </c>
      <c r="N31" s="22">
        <f>SUM(Table60d!EP31:FA31)</f>
        <v>2920.6000000000004</v>
      </c>
      <c r="O31" s="10">
        <f>SUM(Table60d!FB31:FM31)</f>
        <v>0</v>
      </c>
    </row>
    <row r="32" spans="1:15" ht="13.5" customHeight="1" x14ac:dyDescent="0.2">
      <c r="A32" s="140" t="s">
        <v>58</v>
      </c>
      <c r="B32" s="11">
        <v>0</v>
      </c>
      <c r="C32" s="11">
        <v>0</v>
      </c>
      <c r="D32" s="11">
        <v>0</v>
      </c>
      <c r="E32" s="11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f>SUM(Table60d!DR32:EC32)</f>
        <v>0</v>
      </c>
      <c r="M32" s="22">
        <f>SUM(Table60d!ED32:EO32)</f>
        <v>0</v>
      </c>
      <c r="N32" s="22">
        <f>SUM(Table60d!EP32:FA32)</f>
        <v>0</v>
      </c>
      <c r="O32" s="10">
        <f>SUM(Table60d!FB32:FM32)</f>
        <v>0</v>
      </c>
    </row>
    <row r="33" spans="1:139" ht="13.5" customHeight="1" x14ac:dyDescent="0.2">
      <c r="A33" s="140" t="s">
        <v>59</v>
      </c>
      <c r="B33" s="11">
        <v>110495</v>
      </c>
      <c r="C33" s="11">
        <v>466</v>
      </c>
      <c r="D33" s="11">
        <v>431843</v>
      </c>
      <c r="E33" s="11">
        <v>388928</v>
      </c>
      <c r="F33" s="22">
        <v>154545</v>
      </c>
      <c r="G33" s="22">
        <v>121589</v>
      </c>
      <c r="H33" s="22">
        <v>160980</v>
      </c>
      <c r="I33" s="22">
        <v>282303</v>
      </c>
      <c r="J33" s="22">
        <v>232716</v>
      </c>
      <c r="K33" s="22">
        <v>293341</v>
      </c>
      <c r="L33" s="22">
        <f>SUM(Table60d!DR33:EC33)</f>
        <v>308902.2</v>
      </c>
      <c r="M33" s="22">
        <f>SUM(Table60d!ED33:EO33)</f>
        <v>370685.8</v>
      </c>
      <c r="N33" s="22">
        <f>SUM(Table60d!EP33:FA33)</f>
        <v>377964.89999999997</v>
      </c>
      <c r="O33" s="10">
        <f>SUM(Table60d!FB33:FM33)</f>
        <v>149226</v>
      </c>
    </row>
    <row r="34" spans="1:139" ht="13.5" customHeight="1" x14ac:dyDescent="0.2">
      <c r="A34" s="140" t="s">
        <v>188</v>
      </c>
      <c r="B34" s="11">
        <v>0</v>
      </c>
      <c r="C34" s="11">
        <v>0</v>
      </c>
      <c r="D34" s="11">
        <v>0</v>
      </c>
      <c r="E34" s="11">
        <v>0</v>
      </c>
      <c r="F34" s="22">
        <v>190</v>
      </c>
      <c r="G34" s="22">
        <v>39</v>
      </c>
      <c r="H34" s="22">
        <v>3021</v>
      </c>
      <c r="I34" s="22">
        <v>844</v>
      </c>
      <c r="J34" s="22">
        <v>264</v>
      </c>
      <c r="K34" s="22">
        <v>1603</v>
      </c>
      <c r="L34" s="22">
        <f>SUM(Table60d!DR34:EC34)</f>
        <v>468</v>
      </c>
      <c r="M34" s="22">
        <f>SUM(Table60d!ED34:EO34)</f>
        <v>2234</v>
      </c>
      <c r="N34" s="22">
        <f>SUM(Table60d!EP34:FA34)</f>
        <v>0</v>
      </c>
      <c r="O34" s="10">
        <f>SUM(Table60d!FB34:FM34)</f>
        <v>0</v>
      </c>
    </row>
    <row r="35" spans="1:139" ht="13.5" customHeight="1" x14ac:dyDescent="0.2">
      <c r="A35" s="140" t="s">
        <v>60</v>
      </c>
      <c r="B35" s="11">
        <v>19090</v>
      </c>
      <c r="C35" s="11">
        <v>9788</v>
      </c>
      <c r="D35" s="11">
        <v>665</v>
      </c>
      <c r="E35" s="11">
        <v>0</v>
      </c>
      <c r="F35" s="22">
        <v>34268</v>
      </c>
      <c r="G35" s="22">
        <v>10367</v>
      </c>
      <c r="H35" s="22">
        <v>22259</v>
      </c>
      <c r="I35" s="22">
        <v>9771</v>
      </c>
      <c r="J35" s="22">
        <v>21446</v>
      </c>
      <c r="K35" s="22">
        <v>50830</v>
      </c>
      <c r="L35" s="22">
        <f>SUM(Table60d!DR35:EC35)</f>
        <v>17844.2</v>
      </c>
      <c r="M35" s="22">
        <f>SUM(Table60d!ED35:EO35)</f>
        <v>17678.8</v>
      </c>
      <c r="N35" s="22">
        <f>SUM(Table60d!EP35:FA35)</f>
        <v>16556.8</v>
      </c>
      <c r="O35" s="10">
        <f>SUM(Table60d!FB35:FM35)</f>
        <v>16481</v>
      </c>
    </row>
    <row r="36" spans="1:139" ht="13.5" customHeight="1" x14ac:dyDescent="0.2">
      <c r="A36" s="140" t="s">
        <v>61</v>
      </c>
      <c r="B36" s="11">
        <v>0</v>
      </c>
      <c r="C36" s="11">
        <v>0</v>
      </c>
      <c r="D36" s="11">
        <v>0</v>
      </c>
      <c r="E36" s="11">
        <v>0</v>
      </c>
      <c r="F36" s="1">
        <v>0</v>
      </c>
      <c r="G36" s="22">
        <v>0</v>
      </c>
      <c r="H36" s="22">
        <v>0</v>
      </c>
      <c r="I36" s="1">
        <v>0</v>
      </c>
      <c r="J36" s="22">
        <v>0</v>
      </c>
      <c r="K36" s="22">
        <v>0</v>
      </c>
      <c r="L36" s="22">
        <f>SUM(Table60d!DR36:EC36)</f>
        <v>0</v>
      </c>
      <c r="M36" s="22">
        <f>SUM(Table60d!ED36:EO36)</f>
        <v>0</v>
      </c>
      <c r="N36" s="22">
        <f>SUM(Table60d!EP36:FA36)</f>
        <v>0</v>
      </c>
      <c r="O36" s="10">
        <f>SUM(Table60d!FB36:FM36)</f>
        <v>0</v>
      </c>
    </row>
    <row r="37" spans="1:139" ht="13.5" customHeight="1" x14ac:dyDescent="0.2">
      <c r="A37" s="140" t="s">
        <v>62</v>
      </c>
      <c r="B37" s="11">
        <v>0</v>
      </c>
      <c r="C37" s="11">
        <v>0</v>
      </c>
      <c r="D37" s="11">
        <v>0</v>
      </c>
      <c r="E37" s="11">
        <v>0</v>
      </c>
      <c r="F37" s="1">
        <v>0</v>
      </c>
      <c r="G37" s="22">
        <v>0</v>
      </c>
      <c r="H37" s="1">
        <v>0</v>
      </c>
      <c r="I37" s="22">
        <v>0</v>
      </c>
      <c r="J37" s="1">
        <v>0</v>
      </c>
      <c r="K37" s="1">
        <v>0</v>
      </c>
      <c r="L37" s="1">
        <f>SUM(Table60d!DR37:EC37)</f>
        <v>0</v>
      </c>
      <c r="M37" s="22">
        <f>SUM(Table60d!ED37:EO37)</f>
        <v>0</v>
      </c>
      <c r="N37" s="22">
        <f>SUM(Table60d!EP37:FA37)</f>
        <v>0</v>
      </c>
      <c r="O37" s="10">
        <f>SUM(Table60d!FB37:FM37)</f>
        <v>0</v>
      </c>
    </row>
    <row r="38" spans="1:139" ht="13.5" customHeight="1" x14ac:dyDescent="0.2">
      <c r="A38" s="86" t="s">
        <v>65</v>
      </c>
      <c r="B38" s="54">
        <v>0</v>
      </c>
      <c r="C38" s="54">
        <v>0</v>
      </c>
      <c r="D38" s="54">
        <v>0</v>
      </c>
      <c r="E38" s="54">
        <v>0</v>
      </c>
      <c r="F38" s="63">
        <v>25</v>
      </c>
      <c r="G38" s="2">
        <v>0</v>
      </c>
      <c r="H38" s="63">
        <v>0</v>
      </c>
      <c r="I38" s="2">
        <v>0</v>
      </c>
      <c r="J38" s="61">
        <v>0</v>
      </c>
      <c r="K38" s="63">
        <v>0</v>
      </c>
      <c r="L38" s="61">
        <f>SUM(Table60d!DR38:EC38)</f>
        <v>0</v>
      </c>
      <c r="M38" s="61">
        <f>SUM(Table60d!ED38:EO38)</f>
        <v>0</v>
      </c>
      <c r="N38" s="22">
        <f>SUM(Table60d!EP38:FA38)</f>
        <v>0</v>
      </c>
      <c r="O38" s="10">
        <f>SUM(Table60d!FB38:FM38)</f>
        <v>0</v>
      </c>
    </row>
    <row r="39" spans="1:139" ht="13.5" customHeight="1" x14ac:dyDescent="0.2">
      <c r="A39" s="87" t="s">
        <v>10</v>
      </c>
      <c r="B39" s="88">
        <v>1461363</v>
      </c>
      <c r="C39" s="88">
        <v>916848</v>
      </c>
      <c r="D39" s="67">
        <v>1817414</v>
      </c>
      <c r="E39" s="67">
        <v>1822617.3</v>
      </c>
      <c r="F39" s="68">
        <v>1310813.3</v>
      </c>
      <c r="G39" s="89">
        <v>1120153</v>
      </c>
      <c r="H39" s="89">
        <v>1028267</v>
      </c>
      <c r="I39" s="89">
        <v>1046934</v>
      </c>
      <c r="J39" s="89">
        <v>856215</v>
      </c>
      <c r="K39" s="89">
        <v>1177202</v>
      </c>
      <c r="L39" s="89">
        <f>SUM(L3:L38)</f>
        <v>828340.8</v>
      </c>
      <c r="M39" s="89">
        <f>SUM(M3:M38)</f>
        <v>1180114.5</v>
      </c>
      <c r="N39" s="89">
        <f>SUM(N3:N38)</f>
        <v>989239.09999999986</v>
      </c>
      <c r="O39" s="89">
        <f>SUM(O3:O38)</f>
        <v>445900.7</v>
      </c>
    </row>
    <row r="40" spans="1:139" s="134" customFormat="1" ht="13.15" customHeight="1" x14ac:dyDescent="0.2">
      <c r="A40" s="122" t="s">
        <v>210</v>
      </c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20"/>
      <c r="P40" s="120"/>
      <c r="Q40" s="120"/>
      <c r="R40" s="120"/>
      <c r="S40" s="120"/>
      <c r="T40" s="120"/>
      <c r="U40" s="120"/>
      <c r="V40" s="120"/>
      <c r="W40" s="120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  <c r="DS40" s="31"/>
      <c r="DT40" s="31"/>
      <c r="DU40" s="31"/>
      <c r="DV40" s="31"/>
      <c r="DW40" s="31"/>
      <c r="DX40" s="31"/>
      <c r="DY40" s="31"/>
      <c r="DZ40" s="31"/>
      <c r="EA40" s="31"/>
      <c r="EB40" s="121"/>
      <c r="EC40" s="121"/>
      <c r="ED40" s="121"/>
      <c r="EE40" s="121"/>
      <c r="EF40" s="121"/>
      <c r="EG40" s="121"/>
      <c r="EH40" s="121"/>
      <c r="EI40" s="121"/>
    </row>
    <row r="41" spans="1:139" s="134" customFormat="1" ht="13.15" customHeight="1" x14ac:dyDescent="0.2">
      <c r="A41" s="122" t="s">
        <v>199</v>
      </c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  <c r="DS41" s="31"/>
      <c r="DT41" s="31"/>
      <c r="DU41" s="31"/>
      <c r="DV41" s="31"/>
      <c r="DW41" s="31"/>
      <c r="DX41" s="31"/>
      <c r="DY41" s="31"/>
      <c r="DZ41" s="31"/>
      <c r="EA41" s="31"/>
      <c r="EB41" s="121"/>
      <c r="EC41" s="121"/>
      <c r="ED41" s="121"/>
      <c r="EE41" s="121"/>
      <c r="EF41" s="121"/>
      <c r="EG41" s="121"/>
      <c r="EH41" s="121"/>
      <c r="EI41" s="121"/>
    </row>
    <row r="42" spans="1:139" ht="13.15" customHeight="1" x14ac:dyDescent="0.2">
      <c r="A42" s="1" t="s">
        <v>211</v>
      </c>
    </row>
    <row r="43" spans="1:139" ht="13.15" customHeight="1" x14ac:dyDescent="0.2">
      <c r="A43" s="1" t="s">
        <v>63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</row>
    <row r="44" spans="1:139" ht="13.15" customHeight="1" x14ac:dyDescent="0.2">
      <c r="A44" s="1" t="s">
        <v>215</v>
      </c>
    </row>
    <row r="45" spans="1:139" ht="13.15" customHeight="1" x14ac:dyDescent="0.2">
      <c r="A45" s="1" t="s">
        <v>239</v>
      </c>
    </row>
    <row r="46" spans="1:139" ht="13.15" customHeight="1" x14ac:dyDescent="0.2">
      <c r="A46" s="1" t="s">
        <v>250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</row>
    <row r="47" spans="1:139" ht="13.15" customHeight="1" x14ac:dyDescent="0.2">
      <c r="A47" s="1" t="s">
        <v>198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</row>
    <row r="48" spans="1:139" x14ac:dyDescent="0.2">
      <c r="A48" s="9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</row>
    <row r="49" spans="1:14" x14ac:dyDescent="0.2">
      <c r="A49" s="90"/>
    </row>
    <row r="50" spans="1:14" x14ac:dyDescent="0.2">
      <c r="A50" s="90"/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</row>
    <row r="51" spans="1:14" x14ac:dyDescent="0.2">
      <c r="A51" s="90"/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</row>
    <row r="52" spans="1:14" x14ac:dyDescent="0.2">
      <c r="A52" s="90"/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</row>
  </sheetData>
  <pageMargins left="0.7" right="0.7" top="0.75" bottom="0.75" header="0.3" footer="0.3"/>
  <pageSetup orientation="portrait" horizontalDpi="1200" verticalDpi="1200" r:id="rId1"/>
  <ignoredErrors>
    <ignoredError sqref="L3:L38 M3:M38 N3:O39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5F41949DA2A940B8D082ECAF8F142D" ma:contentTypeVersion="21" ma:contentTypeDescription="Create a new document." ma:contentTypeScope="" ma:versionID="b73ccf800b91c230019bb8f09638abd6">
  <xsd:schema xmlns:xsd="http://www.w3.org/2001/XMLSchema" xmlns:xs="http://www.w3.org/2001/XMLSchema" xmlns:p="http://schemas.microsoft.com/office/2006/metadata/properties" xmlns:ns1="http://schemas.microsoft.com/sharepoint/v3" xmlns:ns2="df38bbad-0bb0-41a7-b78f-084b382b3af7" xmlns:ns3="e9322675-4e6c-4dcb-b08b-f40420b09916" xmlns:ns5="73fb875a-8af9-4255-b008-0995492d31cd" targetNamespace="http://schemas.microsoft.com/office/2006/metadata/properties" ma:root="true" ma:fieldsID="13a5557626a4f63aab3a2090ba60733f" ns1:_="" ns2:_="" ns3:_="" ns5:_="">
    <xsd:import namespace="http://schemas.microsoft.com/sharepoint/v3"/>
    <xsd:import namespace="df38bbad-0bb0-41a7-b78f-084b382b3af7"/>
    <xsd:import namespace="e9322675-4e6c-4dcb-b08b-f40420b09916"/>
    <xsd:import namespace="73fb875a-8af9-4255-b008-0995492d31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5:TaxCatchAll" minOccurs="0"/>
                <xsd:element ref="ns1:Compan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pany" ma:index="14" nillable="true" ma:displayName="Company" ma:internalName="Compan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38bbad-0bb0-41a7-b78f-084b382b3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322675-4e6c-4dcb-b08b-f40420b099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b875a-8af9-4255-b008-0995492d31c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2fa8b7d3-41cc-4c68-b84f-83e196d43ada}" ma:internalName="TaxCatchAll" ma:showField="CatchAllData" ma:web="e9322675-4e6c-4dcb-b08b-f40420b099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12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any xmlns="http://schemas.microsoft.com/sharepoint/v3" xsi:nil="true"/>
    <TaxCatchAll xmlns="73fb875a-8af9-4255-b008-0995492d31cd"/>
  </documentManagement>
</p:properties>
</file>

<file path=customXml/itemProps1.xml><?xml version="1.0" encoding="utf-8"?>
<ds:datastoreItem xmlns:ds="http://schemas.openxmlformats.org/officeDocument/2006/customXml" ds:itemID="{BBDA4D2B-6366-489D-9E98-9AAAB580BB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f38bbad-0bb0-41a7-b78f-084b382b3af7"/>
    <ds:schemaRef ds:uri="e9322675-4e6c-4dcb-b08b-f40420b09916"/>
    <ds:schemaRef ds:uri="73fb875a-8af9-4255-b008-0995492d31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65F5A7-CF29-4F9F-96AE-0D221AC9AE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9A7C3B-7C0E-463A-9AE5-FD0E921983F5}">
  <ds:schemaRefs>
    <ds:schemaRef ds:uri="http://www.w3.org/XML/1998/namespace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e9322675-4e6c-4dcb-b08b-f40420b09916"/>
    <ds:schemaRef ds:uri="73fb875a-8af9-4255-b008-0995492d31cd"/>
    <ds:schemaRef ds:uri="df38bbad-0bb0-41a7-b78f-084b382b3af7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Contents</vt:lpstr>
      <vt:lpstr>Table60a</vt:lpstr>
      <vt:lpstr>Table60b</vt:lpstr>
      <vt:lpstr>Table60c</vt:lpstr>
      <vt:lpstr>Table60d</vt:lpstr>
      <vt:lpstr>Table60e</vt:lpstr>
      <vt:lpstr>Table60a!Print_Area</vt:lpstr>
      <vt:lpstr>Table60b!Print_Area</vt:lpstr>
      <vt:lpstr>Table60c!Print_Area</vt:lpstr>
    </vt:vector>
  </TitlesOfParts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60–U.S. imports of sugar from Mexico, by port, monthly and fiscal year, since fiscal year 2011</dc:title>
  <dc:subject>Agricultural Economics</dc:subject>
  <dc:creator>Vidalina Abadam</dc:creator>
  <cp:keywords>sugar, imports, Mexico, port</cp:keywords>
  <cp:lastModifiedBy>Abadam, Vidalina - REE-ERS</cp:lastModifiedBy>
  <cp:lastPrinted>2009-02-03T18:33:55Z</cp:lastPrinted>
  <dcterms:created xsi:type="dcterms:W3CDTF">2008-05-29T19:20:49Z</dcterms:created>
  <dcterms:modified xsi:type="dcterms:W3CDTF">2024-11-14T20:09:14Z</dcterms:modified>
  <cp:category/>
</cp:coreProperties>
</file>